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2abeb9c3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6b64be06d404c9f"/>
    <x:sheet xmlns:r="http://schemas.openxmlformats.org/officeDocument/2006/relationships" name="Evidence Register" sheetId="2" r:id="R40fc088a7a574d4d"/>
    <x:sheet xmlns:r="http://schemas.openxmlformats.org/officeDocument/2006/relationships" name="Corrective Actions" sheetId="3" r:id="Ra42d949db7cc4bb4"/>
    <x:sheet xmlns:r="http://schemas.openxmlformats.org/officeDocument/2006/relationships" name="Weekly Review" sheetId="4" r:id="Ref110636e1bb4471"/>
    <x:sheet xmlns:r="http://schemas.openxmlformats.org/officeDocument/2006/relationships" name="Worked Examples" sheetId="5" r:id="R1a9f1e05e10a4033"/>
    <x:sheet xmlns:r="http://schemas.openxmlformats.org/officeDocument/2006/relationships" name="Sources" sheetId="6" r:id="Rb6c18104f8704b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73A2B"/>
      <x:name val="Arial"/>
    </x:font>
    <x:font>
      <x:b/>
      <x:sz val="17"/>
      <x:color rgb="FF075C3B"/>
      <x:name val="Arial"/>
    </x:font>
    <x:font>
      <x:b/>
      <x:sz val="11"/>
      <x:color rgb="FF173A2B"/>
      <x:name val="Arial"/>
    </x:font>
    <x:font>
      <x:b/>
      <x:sz val="11"/>
      <x:color rgb="FF075C3B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BDF"/>
      </x:patternFill>
    </x:fill>
    <x:fill>
      <x:patternFill patternType="solid">
        <x:fgColor rgb="FFEEF6F0"/>
      </x:patternFill>
    </x:fill>
    <x:fill>
      <x:patternFill patternType="solid">
        <x:fgColor rgb="FF075C3B"/>
      </x:patternFill>
    </x:fill>
    <x:fill>
      <x:patternFill patternType="solid">
        <x:fgColor rgb="FFEEF1F2"/>
      </x:patternFill>
    </x:fill>
    <x:fill>
      <x:patternFill patternType="solid">
        <x:fgColor rgb="FFF4D43F"/>
      </x:patternFill>
    </x:fill>
  </x:fills>
  <x:borders count="5">
    <x:border/>
    <x:border>
      <x:bottom style="thin">
        <x:color rgb="FFF4D43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0"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  <x:dxf>
      <x:font>
        <x:b/>
        <x:color rgb="FF9A2B22"/>
      </x:font>
      <x:fill>
        <x:patternFill patternType="solid">
          <x:bgColor rgb="FFFCEC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450c57fc64e43" /><Relationship Type="http://schemas.openxmlformats.org/officeDocument/2006/relationships/theme" Target="/xl/theme/theme1.xml" Id="Ra2c1ec67c9b14d0b" /><Relationship Type="http://schemas.openxmlformats.org/officeDocument/2006/relationships/sharedStrings" Target="/xl/sharedStrings.xml" Id="Rd7833280619c441a" /><Relationship Type="http://schemas.openxmlformats.org/officeDocument/2006/relationships/worksheet" Target="/xl/worksheets/sheet1.xml" Id="R26b64be06d404c9f" /><Relationship Type="http://schemas.openxmlformats.org/officeDocument/2006/relationships/worksheet" Target="/xl/worksheets/sheet2.xml" Id="R40fc088a7a574d4d" /><Relationship Type="http://schemas.openxmlformats.org/officeDocument/2006/relationships/worksheet" Target="/xl/worksheets/sheet3.xml" Id="Ra42d949db7cc4bb4" /><Relationship Type="http://schemas.openxmlformats.org/officeDocument/2006/relationships/worksheet" Target="/xl/worksheets/sheet4.xml" Id="Ref110636e1bb4471" /><Relationship Type="http://schemas.openxmlformats.org/officeDocument/2006/relationships/worksheet" Target="/xl/worksheets/sheet5.xml" Id="R1a9f1e05e10a4033" /><Relationship Type="http://schemas.openxmlformats.org/officeDocument/2006/relationships/worksheet" Target="/xl/worksheets/sheet6.xml" Id="Rb6c18104f8704b31" /></Relationships>
</file>

<file path=xl/tables/table1.xml><?xml version="1.0" encoding="utf-8"?>
<x:table xmlns:x="http://schemas.openxmlformats.org/spreadsheetml/2006/main" id="1" name="EvidenceRegister" displayName="EvidenceRegister" ref="A7:T107" headerRowCount="1" totalsRowCount="0" totalsRowShown="0">
  <x:autoFilter ref="A7:T107"/>
  <x:tableColumns count="20">
    <x:tableColumn id="1" name="Evidence ID"/>
    <x:tableColumn id="2" name="Topic / process"/>
    <x:tableColumn id="3" name="Applicability"/>
    <x:tableColumn id="4" name="Applicability reason"/>
    <x:tableColumn id="5" name="Requirement / indicator"/>
    <x:tableColumn id="6" name="Official source URL / section"/>
    <x:tableColumn id="7" name="Evidence reference"/>
    <x:tableColumn id="8" name="Version / period"/>
    <x:tableColumn id="9" name="Evidence date"/>
    <x:tableColumn id="10" name="Owner"/>
    <x:tableColumn id="11" name="Last reviewed"/>
    <x:tableColumn id="12" name="Reviewer"/>
    <x:tableColumn id="13" name="Review outcome"/>
    <x:tableColumn id="14" name="Next review due"/>
    <x:tableColumn id="15" name="Gap / observation reference"/>
    <x:tableColumn id="16" name="Primary action ID"/>
    <x:tableColumn id="17" name="ID / link flag"/>
    <x:tableColumn id="18" name="Detail flag"/>
    <x:tableColumn id="19" name="Review record flag"/>
    <x:tableColumn id="20" name="Review date flag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rrectiveActions" displayName="CorrectiveActions" ref="A7:AB107" headerRowCount="1" totalsRowCount="0" totalsRowShown="0">
  <x:autoFilter ref="A7:AB107"/>
  <x:tableColumns count="28">
    <x:tableColumn id="1" name="Action ID"/>
    <x:tableColumn id="2" name="Linked evidence ID"/>
    <x:tableColumn id="3" name="Finding / scope reference"/>
    <x:tableColumn id="4" name="Raised date"/>
    <x:tableColumn id="5" name="Immediate response / reference"/>
    <x:tableColumn id="6" name="Cause / supporting evidence"/>
    <x:tableColumn id="7" name="Agreed corrective action"/>
    <x:tableColumn id="8" name="Owner"/>
    <x:tableColumn id="9" name="Action due"/>
    <x:tableColumn id="10" name="Internal status"/>
    <x:tableColumn id="11" name="Implementation proof reference"/>
    <x:tableColumn id="12" name="Implemented date"/>
    <x:tableColumn id="13" name="Effectiveness test / expected result"/>
    <x:tableColumn id="14" name="Reviewer"/>
    <x:tableColumn id="15" name="Retest due"/>
    <x:tableColumn id="16" name="Retested date"/>
    <x:tableColumn id="17" name="Retest evidence reference"/>
    <x:tableColumn id="18" name="Outcome / limits"/>
    <x:tableColumn id="19" name="Decision date"/>
    <x:tableColumn id="20" name="External reference / status"/>
    <x:tableColumn id="21" name="External due"/>
    <x:tableColumn id="22" name="Next step / reopening trigger"/>
    <x:tableColumn id="23" name="ID / link flag"/>
    <x:tableColumn id="24" name="Action detail flag"/>
    <x:tableColumn id="25" name="Action due flag"/>
    <x:tableColumn id="26" name="Verification flag"/>
    <x:tableColumn id="27" name="Retest flag"/>
    <x:tableColumn id="28" name="External date fla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eklyDecisionLog" displayName="WeeklyDecisionLog" ref="A17:H27" headerRowCount="1" totalsRowCount="0" totalsRowShown="0">
  <x:tableColumns count="8">
    <x:tableColumn id="1" name="Review date"/>
    <x:tableColumn id="2" name="Reviewer / role"/>
    <x:tableColumn id="3" name="Evidence / action IDs"/>
    <x:tableColumn id="4" name="Question / decision"/>
    <x:tableColumn id="5" name="Next owner"/>
    <x:tableColumn id="6" name="Next due"/>
    <x:tableColumn id="7" name="Decision evidence reference"/>
    <x:tableColumn id="8" name="Next meeting / 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3ddddf9eeb423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4ce1502a8b342f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c97863a9ae2417c" /></Relationships>
</file>

<file path=xl/worksheets/sheet1.xml><?xml version="1.0" encoding="utf-8"?>
<x:worksheet xmlns:x="http://schemas.openxmlformats.org/spreadsheetml/2006/main">
  <x:sheetPr>
    <x:tabColor rgb="FF075C3B"/>
  </x:sheetPr>
  <x:sheetViews>
    <x:sheetView showGridLines="0" workbookViewId="0"/>
  </x:sheetViews>
  <x:sheetFormatPr defaultRowHeight="15"/>
  <x:cols>
    <x:col min="1" max="1" width="29" hidden="0" customWidth="1"/>
    <x:col min="2" max="2" width="24" hidden="0" customWidth="1"/>
    <x:col min="3" max="3" width="3" hidden="0" customWidth="1"/>
    <x:col min="4" max="4" width="67" hidden="0" customWidth="1"/>
  </x:cols>
  <x:sheetData>
    <x:row r="1" ht="12" customHeight="1">
      <x:c r="A1" s="2"/>
      <x:c r="B1" s="2"/>
      <x:c r="C1" s="2"/>
      <x:c r="D1" s="2"/>
    </x:row>
    <x:row r="2" ht="30" customHeight="1">
      <x:c r="A2" s="3" t="str">
        <x:v>ProviderQMS Evidence-to-Action Toolkit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5" t="str">
        <x:v>FREE editable workbook</x:v>
      </x:c>
      <x:c r="B4" s="2"/>
      <x:c r="C4" s="2"/>
      <x:c r="D4" s="2" t="str">
        <x:v>Version 1.0</x:v>
      </x:c>
    </x:row>
    <x:row r="5" ht="25" customHeight="1">
      <x:c r="A5" s="2"/>
      <x:c r="B5" s="2"/>
      <x:c r="C5" s="2"/>
      <x:c r="D5" s="2"/>
    </x:row>
    <x:row r="6" ht="38" customHeight="1">
      <x:c r="A6" s="2" t="str">
        <x:v>As-of date (edit before review)</x:v>
      </x:c>
      <x:c r="B6" s="7" t="n">
        <x:v>46298</x:v>
      </x:c>
      <x:c r="C6" s="2"/>
      <x:c r="D6" s="8" t="str">
        <x:v>Flags use this fixed date. Update it each time you review.</x:v>
      </x:c>
    </x:row>
    <x:row r="7" ht="25" customHeight="1">
      <x:c r="A7" s="2" t="str">
        <x:v>Date setting</x:v>
      </x:c>
      <x:c r="B7" s="2" t="str">
        <x:f>IF(LEN(B6&amp;"")=0,"Set as-of date",IF(ISNUMBER(B6),IF(OR(B6&lt;1,B6&gt;2958465),"Check as-of date",IF(B6&lt;&gt;INT(B6),"Use date only","Date set")),"Check as-of date"))</x:f>
        <x:v>Date set</x:v>
      </x:c>
      <x:c r="C7" s="2"/>
      <x:c r="D7" s="2"/>
    </x:row>
    <x:row r="8" ht="25" customHeight="1">
      <x:c r="A8" s="2" t="str">
        <x:v>Sources reviewed</x:v>
      </x:c>
      <x:c r="B8" s="9" t="n">
        <x:v>46298</x:v>
      </x:c>
      <x:c r="C8" s="2"/>
      <x:c r="D8" s="2" t="str">
        <x:v>Official sources and links are on the Sources tab.</x:v>
      </x:c>
    </x:row>
    <x:row r="9" ht="25" customHeight="1">
      <x:c r="A9" s="2"/>
      <x:c r="B9" s="2"/>
      <x:c r="C9" s="2"/>
      <x:c r="D9" s="2"/>
    </x:row>
    <x:row r="10" ht="49" customHeight="1">
      <x:c r="A10" s="13" t="str">
        <x:v>Start with a small review</x:v>
      </x:c>
      <x:c r="B10" s="12"/>
      <x:c r="C10" s="8"/>
      <x:c r="D10" s="8" t="str">
        <x:v>Choose one process and three evidence items. This is a practical starting point, not an audit sample or mandatory review frequency.</x:v>
      </x:c>
    </x:row>
    <x:row r="11" ht="49" customHeight="1">
      <x:c r="A11" s="10" t="str">
        <x:v>1. Define the scope</x:v>
      </x:c>
      <x:c r="B11" s="8"/>
      <x:c r="C11" s="8"/>
      <x:c r="D11" s="8" t="str">
        <x:v>Read the relevant official requirement. Decide applicability for your own supports and registration scope. Record the reason and exact source or section.</x:v>
      </x:c>
    </x:row>
    <x:row r="12" ht="49" customHeight="1">
      <x:c r="A12" s="10" t="str">
        <x:v>2. Record retrievable evidence</x:v>
      </x:c>
      <x:c r="B12" s="8"/>
      <x:c r="C12" s="8"/>
      <x:c r="D12" s="8" t="str">
        <x:v>In Evidence Register, assign a unique E-001 style ID. Add the controlled file or system reference, version or period, date and owner. Open the reference to check it works.</x:v>
      </x:c>
    </x:row>
    <x:row r="13" ht="49" customHeight="1">
      <x:c r="A13" s="10" t="str">
        <x:v>3. Check what happens</x:v>
      </x:c>
      <x:c r="B13" s="8"/>
      <x:c r="C13" s="8"/>
      <x:c r="D13" s="8" t="str">
        <x:v>Review the evidence against the stated requirement and actual practice. Record who reviewed it, when, the outcome, any gap and the next review date.</x:v>
      </x:c>
    </x:row>
    <x:row r="14" ht="49" customHeight="1">
      <x:c r="A14" s="10" t="str">
        <x:v>4. Turn a gap into an action</x:v>
      </x:c>
      <x:c r="B14" s="8"/>
      <x:c r="C14" s="8"/>
      <x:c r="D14" s="8" t="str">
        <x:v>Create an A-001 style action ID. Link its evidence ID, set the owner and due date, record the immediate response, and define an effectiveness test before closing.</x:v>
      </x:c>
    </x:row>
    <x:row r="15" ht="49" customHeight="1">
      <x:c r="A15" s="10" t="str">
        <x:v>5. Verify the change</x:v>
      </x:c>
      <x:c r="B15" s="8"/>
      <x:c r="C15" s="8"/>
      <x:c r="D15" s="8" t="str">
        <x:v>Record implementation proof separately from the retest evidence and result. Use Verified only for your internal decision after review. Keep external acceptance separate.</x:v>
      </x:c>
    </x:row>
    <x:row r="16" ht="49" customHeight="1">
      <x:c r="A16" s="10" t="str">
        <x:v>6. Keep a weekly decision log</x:v>
      </x:c>
      <x:c r="B16" s="8"/>
      <x:c r="C16" s="8"/>
      <x:c r="D16" s="8" t="str">
        <x:v>Filter the flag columns and review urgent or unclear records. On Weekly Review, note linked IDs, decisions, owners and next dates. Adapt the cadence to the risk and your needs.</x:v>
      </x:c>
    </x:row>
    <x:row r="17" ht="25" customHeight="1">
      <x:c r="A17" s="2"/>
      <x:c r="B17" s="2"/>
      <x:c r="C17" s="2"/>
      <x:c r="D17" s="2"/>
    </x:row>
    <x:row r="18" ht="59" customHeight="1">
      <x:c r="A18" s="13" t="str">
        <x:v>Scope and judgement</x:v>
      </x:c>
      <x:c r="B18" s="12"/>
      <x:c r="C18" s="8"/>
      <x:c r="D18" s="8" t="str">
        <x:v>The fields and examples are suggested working methods, not an official NDIS form or a legally mandatory field list. This file does not assess conformity, audit readiness or registration eligibility.</x:v>
      </x:c>
    </x:row>
    <x:row r="19" ht="59" customHeight="1">
      <x:c r="A19" s="10" t="str">
        <x:v>Privacy and access</x:v>
      </x:c>
      <x:c r="B19" s="8"/>
      <x:c r="C19" s="8"/>
      <x:c r="D19" s="8" t="str">
        <x:v>Use controlled evidence references, not copied records. Keep participant names, health details, incident narratives and worker personal information out. Store this file with appropriate access controls.</x:v>
      </x:c>
    </x:row>
    <x:row r="20" ht="59" customHeight="1">
      <x:c r="A20" s="10" t="str">
        <x:v>Safety and external deadlines</x:v>
      </x:c>
      <x:c r="B20" s="8"/>
      <x:c r="C20" s="8"/>
      <x:c r="D20" s="8" t="str">
        <x:v>Do not wait for this workbook or a weekly meeting to respond to a safety issue. Follow the relevant procedures and actual external deadlines. Internal verification does not replace an auditor or regulator decision.</x:v>
      </x:c>
    </x:row>
    <x:row r="21" ht="25" customHeight="1">
      <x:c r="A21" s="2"/>
      <x:c r="B21" s="2"/>
      <x:c r="C21" s="2"/>
      <x:c r="D21" s="2"/>
    </x:row>
    <x:row r="22" ht="49" customHeight="1">
      <x:c r="A22" s="13" t="str">
        <x:v>Input and formula colours</x:v>
      </x:c>
      <x:c r="B22" s="12"/>
      <x:c r="C22" s="8"/>
      <x:c r="D22" s="8" t="str">
        <x:v>Pale yellow cells are editable. Grey columns contain formulas. A red text flag asks you to review an input or date. A blank flag is not proof of compliance or evidence quality.</x:v>
      </x:c>
    </x:row>
    <x:row r="23" ht="49" customHeight="1">
      <x:c r="A23" s="10" t="str">
        <x:v>Dates and status</x:v>
      </x:c>
      <x:c r="B23" s="8"/>
      <x:c r="C23" s="8"/>
      <x:c r="D23" s="8" t="str">
        <x:v>Enter real spreadsheet dates (for example 3 Oct 2026), without a time. Due today is separate from overdue. Blank, text and invalid dates are flagged when the record needs that date.</x:v>
      </x:c>
    </x:row>
    <x:row r="24" ht="59" customHeight="1">
      <x:c r="A24" s="10" t="str">
        <x:v>Stable IDs and links</x:v>
      </x:c>
      <x:c r="B24" s="8"/>
      <x:c r="C24" s="8"/>
      <x:c r="D24" s="8" t="str">
        <x:v>Keep IDs unique and unchanged. Link by ID, not row number. Sort/filter the entire table, never a single column. Use one primary action link in the register; additional actions can share the evidence ID.</x:v>
      </x:c>
    </x:row>
    <x:row r="25" ht="59" customHeight="1">
      <x:c r="A25" s="10" t="str">
        <x:v>Capacity and copying</x:v>
      </x:c>
      <x:c r="B25" s="8"/>
      <x:c r="C25" s="8"/>
      <x:c r="D25" s="8" t="str">
        <x:v>Each register has 100 prepared rows (8–107). Formulas and checks cover these rows only. Use a new copy for a new review cycle, or extend tables, formulas, validation and all bounded ranges together.</x:v>
      </x:c>
    </x:row>
    <x:row r="26" ht="59" customHeight="1">
      <x:c r="A26" s="10" t="str">
        <x:v>Editing and printing</x:v>
      </x:c>
      <x:c r="B26" s="8"/>
      <x:c r="C26" s="8"/>
      <x:c r="D26" s="8" t="str">
        <x:v>The registers are designed for horizontal scrolling. Freeze panes retain IDs. Widen or auto-fit rows after long entries. For paper, print a selected group of columns with its IDs, landscape, and inspect print preview.</x:v>
      </x:c>
    </x:row>
    <x:row r="27" ht="49" customHeight="1">
      <x:c r="A27" s="10" t="str">
        <x:v>A compact paper review</x:v>
      </x:c>
      <x:c r="B27" s="8"/>
      <x:c r="C27" s="8"/>
      <x:c r="D27" s="8" t="str">
        <x:v>Weekly Review is the short meeting view. Select A1:H27, print landscape, fit one page wide, and check legibility. Keep the editable registers as the working record.</x:v>
      </x:c>
    </x:row>
    <x:row r="28" ht="25" customHeight="1">
      <x:c r="A28" s="2"/>
      <x:c r="B28" s="2"/>
      <x:c r="C28" s="2"/>
      <x:c r="D28" s="2"/>
    </x:row>
    <x:row r="29" ht="49" customHeight="1">
      <x:c r="A29" s="13" t="str">
        <x:v>Optional software</x:v>
      </x:c>
      <x:c r="B29" s="12"/>
      <x:c r="C29" s="8"/>
      <x:c r="D29" s="8" t="str">
        <x:v>The workbook is usable on its own. Learn more about ProviderQMS at https://providerqms.com.au/qms</x:v>
      </x:c>
    </x:row>
    <x:row r="30" ht="49" customHeight="1">
      <x:c r="A30" s="10" t="str">
        <x:v>Worked Examples</x:v>
      </x:c>
      <x:c r="B30" s="8"/>
      <x:c r="C30" s="8"/>
      <x:c r="D30" s="8" t="str">
        <x:v>Fictional process examples show how to record a gap, implementation proof and a bounded retest. Example records are separate from your blank registers.</x:v>
      </x:c>
    </x:row>
    <x:row r="31" ht="49" customHeight="1">
      <x:c r="A31" s="10" t="str">
        <x:v>Recheck official guidance</x:v>
      </x:c>
      <x:c r="B31" s="8"/>
      <x:c r="C31" s="8"/>
      <x:c r="D31" s="8" t="str">
        <x:v>Requirements and your service scope may change. Reopen the official links before relying on them. Confirm the audit scope and any required evidence with your approved quality auditor.</x:v>
      </x:c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  <x:row r="37" ht="25" customHeight="1">
      <x:c r="A37" s="2"/>
      <x:c r="B37" s="2"/>
      <x:c r="C37" s="2"/>
      <x:c r="D37" s="2"/>
    </x:row>
  </x:sheetData>
  <x:mergeCells>
    <x:mergeCell ref="A10:B10"/>
    <x:mergeCell ref="A11:B11"/>
    <x:mergeCell ref="A12:B12"/>
    <x:mergeCell ref="A13:B13"/>
    <x:mergeCell ref="A14:B14"/>
    <x:mergeCell ref="A15:B15"/>
    <x:mergeCell ref="A16:B16"/>
    <x:mergeCell ref="A18:B18"/>
    <x:mergeCell ref="A19:B19"/>
    <x:mergeCell ref="A20:B20"/>
    <x:mergeCell ref="A22:B22"/>
    <x:mergeCell ref="A23:B23"/>
    <x:mergeCell ref="A24:B24"/>
    <x:mergeCell ref="A25:B25"/>
    <x:mergeCell ref="A26:B26"/>
    <x:mergeCell ref="A27:B27"/>
    <x:mergeCell ref="A29:B29"/>
    <x:mergeCell ref="A30:B30"/>
    <x:mergeCell ref="A31:B31"/>
  </x:mergeCells>
  <x:dataValidations count="1">
    <x:dataValidation type="date" operator="between" sqref="B6">
      <x:formula1>1</x:formula1>
      <x:formula2>2958465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75C3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" hidden="0" customWidth="1"/>
    <x:col min="2" max="2" width="25" hidden="0" customWidth="1"/>
    <x:col min="3" max="3" width="19" hidden="0" customWidth="1"/>
    <x:col min="4" max="4" width="31" hidden="0" customWidth="1"/>
    <x:col min="5" max="5" width="38" hidden="0" customWidth="1"/>
    <x:col min="6" max="6" width="46" hidden="0" customWidth="1"/>
    <x:col min="7" max="7" width="38" hidden="0" customWidth="1"/>
    <x:col min="8" max="8" width="20" hidden="0" customWidth="1"/>
    <x:col min="9" max="9" width="17" hidden="0" customWidth="1"/>
    <x:col min="10" max="10" width="23" hidden="0" customWidth="1"/>
    <x:col min="11" max="11" width="17" hidden="0" customWidth="1"/>
    <x:col min="12" max="12" width="23" hidden="0" customWidth="1"/>
    <x:col min="13" max="13" width="20" hidden="0" customWidth="1"/>
    <x:col min="14" max="14" width="17" hidden="0" customWidth="1"/>
    <x:col min="15" max="15" width="38" hidden="0" customWidth="1"/>
    <x:col min="16" max="16" width="18" hidden="0" customWidth="1"/>
    <x:col min="17" max="17" width="25" hidden="0" customWidth="1"/>
    <x:col min="18" max="18" width="29" hidden="0" customWidth="1"/>
    <x:col min="19" max="19" width="32" hidden="0" customWidth="1"/>
    <x:col min="20" max="20" width="2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3" t="str">
        <x:v>Evidence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5" customHeight="1">
      <x:c r="A4" s="2" t="str">
        <x:v>As-of date</x:v>
      </x:c>
      <x:c r="B4" s="9" t="n">
        <x:f>'Start Here'!$B$6</x:f>
        <x:v>46298</x:v>
      </x:c>
      <x:c r="C4" s="2"/>
      <x:c r="D4" s="2" t="str">
        <x:v>Enter one evidence item per row. Keep sensitive narratives in the controlled source.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5" customHeight="1">
      <x:c r="A5" s="2" t="str">
        <x:v>Yellow = input. Grey = formula. Filter flags to find records that need attention.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2" customHeight="1">
      <x:c r="A7" s="22" t="str">
        <x:v>Evidence ID</x:v>
      </x:c>
      <x:c r="B7" s="23" t="str">
        <x:v>Topic / process</x:v>
      </x:c>
      <x:c r="C7" s="23" t="str">
        <x:v>Applicability</x:v>
      </x:c>
      <x:c r="D7" s="23" t="str">
        <x:v>Applicability reason</x:v>
      </x:c>
      <x:c r="E7" s="23" t="str">
        <x:v>Requirement / indicator</x:v>
      </x:c>
      <x:c r="F7" s="23" t="str">
        <x:v>Official source URL / section</x:v>
      </x:c>
      <x:c r="G7" s="23" t="str">
        <x:v>Evidence reference</x:v>
      </x:c>
      <x:c r="H7" s="23" t="str">
        <x:v>Version / period</x:v>
      </x:c>
      <x:c r="I7" s="23" t="str">
        <x:v>Evidence date</x:v>
      </x:c>
      <x:c r="J7" s="23" t="str">
        <x:v>Owner</x:v>
      </x:c>
      <x:c r="K7" s="23" t="str">
        <x:v>Last reviewed</x:v>
      </x:c>
      <x:c r="L7" s="23" t="str">
        <x:v>Reviewer</x:v>
      </x:c>
      <x:c r="M7" s="23" t="str">
        <x:v>Review outcome</x:v>
      </x:c>
      <x:c r="N7" s="23" t="str">
        <x:v>Next review due</x:v>
      </x:c>
      <x:c r="O7" s="23" t="str">
        <x:v>Gap / observation reference</x:v>
      </x:c>
      <x:c r="P7" s="23" t="str">
        <x:v>Primary action ID</x:v>
      </x:c>
      <x:c r="Q7" s="23" t="str">
        <x:v>ID / link flag</x:v>
      </x:c>
      <x:c r="R7" s="23" t="str">
        <x:v>Detail flag</x:v>
      </x:c>
      <x:c r="S7" s="23" t="str">
        <x:v>Review record flag</x:v>
      </x:c>
      <x:c r="T7" s="24" t="str">
        <x:v>Review date flag</x:v>
      </x:c>
    </x:row>
    <x:row r="8" ht="42" customHeight="1">
      <x:c r="A8" s="26"/>
      <x:c r="B8" s="26"/>
      <x:c r="C8" s="26"/>
      <x:c r="D8" s="26"/>
      <x:c r="E8" s="26"/>
      <x:c r="F8" s="26"/>
      <x:c r="G8" s="26"/>
      <x:c r="H8" s="26"/>
      <x:c r="I8" s="28"/>
      <x:c r="J8" s="26"/>
      <x:c r="K8" s="28"/>
      <x:c r="L8" s="26"/>
      <x:c r="M8" s="26"/>
      <x:c r="N8" s="28"/>
      <x:c r="O8" s="26"/>
      <x:c r="P8" s="26"/>
      <x:c r="Q8" s="27" t="str">
        <x:f>IF(COUNTA(A8:P8)=0,"",IF(A8="","Add evidence ID",IF(COUNTIFS($A$8:$A$107,A8)&gt;1,"Duplicate evidence ID",IF(P8="","",IF(COUNTIFS('Corrective Actions'!$A$8:$A$107,P8)=0,"Action ID not found",IF(COUNTIFS('Corrective Actions'!$A$8:$A$107,P8)&gt;1,"Action ID duplicated",""))))))</x:f>
      </x:c>
      <x:c r="R8" s="27" t="str">
        <x:f>IF(COUNTA(A8:P8)=0,"",IF(OR(B8="",E8="",F8=""),"Add topic / requirement / source",IF(C8="Not applicable",IF(D8="","Explain non-applicability",""),IF(C8&lt;&gt;"Applicable","Confirm applicability",IF(OR(D8="",G8="",H8="",I8="",J8=""),"Add evidence details","")))))</x:f>
      </x:c>
      <x:c r="S8" s="27" t="str">
        <x:f>IF(COUNTA(A8:P8)=0,"",IF(OR(IF(LEN(I8&amp;"")=0,FALSE,IF(ISNUMBER(I8),OR(I8&lt;1,I8&gt;2958465,I8&lt;&gt;INT(I8)),TRUE)),IF(LEN(K8&amp;"")=0,FALSE,IF(ISNUMBER(K8),OR(K8&lt;1,K8&gt;2958465,K8&lt;&gt;INT(K8)),TRUE))),"Check evidence / review date",IF(M8="Verified",IF(OR(G8="",I8="",K8="",L8=""),"Review: verification record missing",IF(OR(I8&gt;'Start Here'!$B$6,K8&gt;'Start Here'!$B$6),"Review: future recorded date","")),IF(AND(C8="Not applicable",M8="Not applicable"),IF(OR(K8="",L8=""),"Review applicability decision",""),IF(OR(K8="",L8="",M8="",M8="Not reviewed"),"Review not recorded",IF(AND(M8&lt;&gt;"Needs work",M8&lt;&gt;"Verified"),"Check review outcome",""))))))</x:f>
      </x:c>
      <x:c r="T8" s="27" t="str">
        <x:f>IF(COUNTA(A8:P8)=0,"",IF(LEN(N8&amp;"")=0,"Set Review date",IF(NOT(ISNUMBER(N8)),"Check Review date",IF(OR(N8&lt;1,N8&gt;2958465),"Check Review date",IF(N8&lt;&gt;INT(N8),"Use date only",IF(LEN('Start Here'!$B$6&amp;"")=0,"Set as-of date",IF(NOT(ISNUMBER('Start Here'!$B$6)),"Check as-of date",IF(OR('Start Here'!$B$6&lt;1,'Start Here'!$B$6&gt;2958465),"Check as-of date",IF('Start Here'!$B$6&lt;&gt;INT('Start Here'!$B$6),"Use date only",IF(N8&lt;'Start Here'!$B$6,"Review Overdue",IF(N8='Start Here'!$B$6,"Review Due today","")))))))))))</x:f>
      </x:c>
    </x:row>
    <x:row r="9" ht="42" customHeight="1">
      <x:c r="A9" s="26"/>
      <x:c r="B9" s="26"/>
      <x:c r="C9" s="26"/>
      <x:c r="D9" s="26"/>
      <x:c r="E9" s="26"/>
      <x:c r="F9" s="26"/>
      <x:c r="G9" s="26"/>
      <x:c r="H9" s="26"/>
      <x:c r="I9" s="28"/>
      <x:c r="J9" s="26"/>
      <x:c r="K9" s="28"/>
      <x:c r="L9" s="26"/>
      <x:c r="M9" s="26"/>
      <x:c r="N9" s="28"/>
      <x:c r="O9" s="26"/>
      <x:c r="P9" s="26"/>
      <x:c r="Q9" s="27" t="str">
        <x:f>IF(COUNTA(A9:P9)=0,"",IF(A9="","Add evidence ID",IF(COUNTIFS($A$8:$A$107,A9)&gt;1,"Duplicate evidence ID",IF(P9="","",IF(COUNTIFS('Corrective Actions'!$A$8:$A$107,P9)=0,"Action ID not found",IF(COUNTIFS('Corrective Actions'!$A$8:$A$107,P9)&gt;1,"Action ID duplicated",""))))))</x:f>
      </x:c>
      <x:c r="R9" s="27" t="str">
        <x:f>IF(COUNTA(A9:P9)=0,"",IF(OR(B9="",E9="",F9=""),"Add topic / requirement / source",IF(C9="Not applicable",IF(D9="","Explain non-applicability",""),IF(C9&lt;&gt;"Applicable","Confirm applicability",IF(OR(D9="",G9="",H9="",I9="",J9=""),"Add evidence details","")))))</x:f>
      </x:c>
      <x:c r="S9" s="27" t="str">
        <x:f>IF(COUNTA(A9:P9)=0,"",IF(OR(IF(LEN(I9&amp;"")=0,FALSE,IF(ISNUMBER(I9),OR(I9&lt;1,I9&gt;2958465,I9&lt;&gt;INT(I9)),TRUE)),IF(LEN(K9&amp;"")=0,FALSE,IF(ISNUMBER(K9),OR(K9&lt;1,K9&gt;2958465,K9&lt;&gt;INT(K9)),TRUE))),"Check evidence / review date",IF(M9="Verified",IF(OR(G9="",I9="",K9="",L9=""),"Review: verification record missing",IF(OR(I9&gt;'Start Here'!$B$6,K9&gt;'Start Here'!$B$6),"Review: future recorded date","")),IF(AND(C9="Not applicable",M9="Not applicable"),IF(OR(K9="",L9=""),"Review applicability decision",""),IF(OR(K9="",L9="",M9="",M9="Not reviewed"),"Review not recorded",IF(AND(M9&lt;&gt;"Needs work",M9&lt;&gt;"Verified"),"Check review outcome",""))))))</x:f>
      </x:c>
      <x:c r="T9" s="27" t="str">
        <x:f>IF(COUNTA(A9:P9)=0,"",IF(LEN(N9&amp;"")=0,"Set Review date",IF(NOT(ISNUMBER(N9)),"Check Review date",IF(OR(N9&lt;1,N9&gt;2958465),"Check Review date",IF(N9&lt;&gt;INT(N9),"Use date only",IF(LEN('Start Here'!$B$6&amp;"")=0,"Set as-of date",IF(NOT(ISNUMBER('Start Here'!$B$6)),"Check as-of date",IF(OR('Start Here'!$B$6&lt;1,'Start Here'!$B$6&gt;2958465),"Check as-of date",IF('Start Here'!$B$6&lt;&gt;INT('Start Here'!$B$6),"Use date only",IF(N9&lt;'Start Here'!$B$6,"Review Overdue",IF(N9='Start Here'!$B$6,"Review Due today","")))))))))))</x:f>
      </x:c>
    </x:row>
    <x:row r="10" ht="42" customHeight="1">
      <x:c r="A10" s="26"/>
      <x:c r="B10" s="26"/>
      <x:c r="C10" s="26"/>
      <x:c r="D10" s="26"/>
      <x:c r="E10" s="26"/>
      <x:c r="F10" s="26"/>
      <x:c r="G10" s="26"/>
      <x:c r="H10" s="26"/>
      <x:c r="I10" s="28"/>
      <x:c r="J10" s="26"/>
      <x:c r="K10" s="28"/>
      <x:c r="L10" s="26"/>
      <x:c r="M10" s="26"/>
      <x:c r="N10" s="28"/>
      <x:c r="O10" s="26"/>
      <x:c r="P10" s="26"/>
      <x:c r="Q10" s="27" t="str">
        <x:f>IF(COUNTA(A10:P10)=0,"",IF(A10="","Add evidence ID",IF(COUNTIFS($A$8:$A$107,A10)&gt;1,"Duplicate evidence ID",IF(P10="","",IF(COUNTIFS('Corrective Actions'!$A$8:$A$107,P10)=0,"Action ID not found",IF(COUNTIFS('Corrective Actions'!$A$8:$A$107,P10)&gt;1,"Action ID duplicated",""))))))</x:f>
      </x:c>
      <x:c r="R10" s="27" t="str">
        <x:f>IF(COUNTA(A10:P10)=0,"",IF(OR(B10="",E10="",F10=""),"Add topic / requirement / source",IF(C10="Not applicable",IF(D10="","Explain non-applicability",""),IF(C10&lt;&gt;"Applicable","Confirm applicability",IF(OR(D10="",G10="",H10="",I10="",J10=""),"Add evidence details","")))))</x:f>
      </x:c>
      <x:c r="S10" s="27" t="str">
        <x:f>IF(COUNTA(A10:P10)=0,"",IF(OR(IF(LEN(I10&amp;"")=0,FALSE,IF(ISNUMBER(I10),OR(I10&lt;1,I10&gt;2958465,I10&lt;&gt;INT(I10)),TRUE)),IF(LEN(K10&amp;"")=0,FALSE,IF(ISNUMBER(K10),OR(K10&lt;1,K10&gt;2958465,K10&lt;&gt;INT(K10)),TRUE))),"Check evidence / review date",IF(M10="Verified",IF(OR(G10="",I10="",K10="",L10=""),"Review: verification record missing",IF(OR(I10&gt;'Start Here'!$B$6,K10&gt;'Start Here'!$B$6),"Review: future recorded date","")),IF(AND(C10="Not applicable",M10="Not applicable"),IF(OR(K10="",L10=""),"Review applicability decision",""),IF(OR(K10="",L10="",M10="",M10="Not reviewed"),"Review not recorded",IF(AND(M10&lt;&gt;"Needs work",M10&lt;&gt;"Verified"),"Check review outcome",""))))))</x:f>
      </x:c>
      <x:c r="T10" s="27" t="str">
        <x:f>IF(COUNTA(A10:P10)=0,"",IF(LEN(N10&amp;"")=0,"Set Review date",IF(NOT(ISNUMBER(N10)),"Check Review date",IF(OR(N10&lt;1,N10&gt;2958465),"Check Review date",IF(N10&lt;&gt;INT(N10),"Use date only",IF(LEN('Start Here'!$B$6&amp;"")=0,"Set as-of date",IF(NOT(ISNUMBER('Start Here'!$B$6)),"Check as-of date",IF(OR('Start Here'!$B$6&lt;1,'Start Here'!$B$6&gt;2958465),"Check as-of date",IF('Start Here'!$B$6&lt;&gt;INT('Start Here'!$B$6),"Use date only",IF(N10&lt;'Start Here'!$B$6,"Review Overdue",IF(N10='Start Here'!$B$6,"Review Due today","")))))))))))</x:f>
      </x:c>
    </x:row>
    <x:row r="11" ht="42" customHeight="1">
      <x:c r="A11" s="26"/>
      <x:c r="B11" s="26"/>
      <x:c r="C11" s="26"/>
      <x:c r="D11" s="26"/>
      <x:c r="E11" s="26"/>
      <x:c r="F11" s="26"/>
      <x:c r="G11" s="26"/>
      <x:c r="H11" s="26"/>
      <x:c r="I11" s="28"/>
      <x:c r="J11" s="26"/>
      <x:c r="K11" s="28"/>
      <x:c r="L11" s="26"/>
      <x:c r="M11" s="26"/>
      <x:c r="N11" s="28"/>
      <x:c r="O11" s="26"/>
      <x:c r="P11" s="26"/>
      <x:c r="Q11" s="27" t="str">
        <x:f>IF(COUNTA(A11:P11)=0,"",IF(A11="","Add evidence ID",IF(COUNTIFS($A$8:$A$107,A11)&gt;1,"Duplicate evidence ID",IF(P11="","",IF(COUNTIFS('Corrective Actions'!$A$8:$A$107,P11)=0,"Action ID not found",IF(COUNTIFS('Corrective Actions'!$A$8:$A$107,P11)&gt;1,"Action ID duplicated",""))))))</x:f>
      </x:c>
      <x:c r="R11" s="27" t="str">
        <x:f>IF(COUNTA(A11:P11)=0,"",IF(OR(B11="",E11="",F11=""),"Add topic / requirement / source",IF(C11="Not applicable",IF(D11="","Explain non-applicability",""),IF(C11&lt;&gt;"Applicable","Confirm applicability",IF(OR(D11="",G11="",H11="",I11="",J11=""),"Add evidence details","")))))</x:f>
      </x:c>
      <x:c r="S11" s="27" t="str">
        <x:f>IF(COUNTA(A11:P11)=0,"",IF(OR(IF(LEN(I11&amp;"")=0,FALSE,IF(ISNUMBER(I11),OR(I11&lt;1,I11&gt;2958465,I11&lt;&gt;INT(I11)),TRUE)),IF(LEN(K11&amp;"")=0,FALSE,IF(ISNUMBER(K11),OR(K11&lt;1,K11&gt;2958465,K11&lt;&gt;INT(K11)),TRUE))),"Check evidence / review date",IF(M11="Verified",IF(OR(G11="",I11="",K11="",L11=""),"Review: verification record missing",IF(OR(I11&gt;'Start Here'!$B$6,K11&gt;'Start Here'!$B$6),"Review: future recorded date","")),IF(AND(C11="Not applicable",M11="Not applicable"),IF(OR(K11="",L11=""),"Review applicability decision",""),IF(OR(K11="",L11="",M11="",M11="Not reviewed"),"Review not recorded",IF(AND(M11&lt;&gt;"Needs work",M11&lt;&gt;"Verified"),"Check review outcome",""))))))</x:f>
      </x:c>
      <x:c r="T11" s="27" t="str">
        <x:f>IF(COUNTA(A11:P11)=0,"",IF(LEN(N11&amp;"")=0,"Set Review date",IF(NOT(ISNUMBER(N11)),"Check Review date",IF(OR(N11&lt;1,N11&gt;2958465),"Check Review date",IF(N11&lt;&gt;INT(N11),"Use date only",IF(LEN('Start Here'!$B$6&amp;"")=0,"Set as-of date",IF(NOT(ISNUMBER('Start Here'!$B$6)),"Check as-of date",IF(OR('Start Here'!$B$6&lt;1,'Start Here'!$B$6&gt;2958465),"Check as-of date",IF('Start Here'!$B$6&lt;&gt;INT('Start Here'!$B$6),"Use date only",IF(N11&lt;'Start Here'!$B$6,"Review Overdue",IF(N11='Start Here'!$B$6,"Review Due today","")))))))))))</x:f>
      </x:c>
    </x:row>
    <x:row r="12" ht="42" customHeight="1">
      <x:c r="A12" s="26"/>
      <x:c r="B12" s="26"/>
      <x:c r="C12" s="26"/>
      <x:c r="D12" s="26"/>
      <x:c r="E12" s="26"/>
      <x:c r="F12" s="26"/>
      <x:c r="G12" s="26"/>
      <x:c r="H12" s="26"/>
      <x:c r="I12" s="28"/>
      <x:c r="J12" s="26"/>
      <x:c r="K12" s="28"/>
      <x:c r="L12" s="26"/>
      <x:c r="M12" s="26"/>
      <x:c r="N12" s="28"/>
      <x:c r="O12" s="26"/>
      <x:c r="P12" s="26"/>
      <x:c r="Q12" s="27" t="str">
        <x:f>IF(COUNTA(A12:P12)=0,"",IF(A12="","Add evidence ID",IF(COUNTIFS($A$8:$A$107,A12)&gt;1,"Duplicate evidence ID",IF(P12="","",IF(COUNTIFS('Corrective Actions'!$A$8:$A$107,P12)=0,"Action ID not found",IF(COUNTIFS('Corrective Actions'!$A$8:$A$107,P12)&gt;1,"Action ID duplicated",""))))))</x:f>
      </x:c>
      <x:c r="R12" s="27" t="str">
        <x:f>IF(COUNTA(A12:P12)=0,"",IF(OR(B12="",E12="",F12=""),"Add topic / requirement / source",IF(C12="Not applicable",IF(D12="","Explain non-applicability",""),IF(C12&lt;&gt;"Applicable","Confirm applicability",IF(OR(D12="",G12="",H12="",I12="",J12=""),"Add evidence details","")))))</x:f>
      </x:c>
      <x:c r="S12" s="27" t="str">
        <x:f>IF(COUNTA(A12:P12)=0,"",IF(OR(IF(LEN(I12&amp;"")=0,FALSE,IF(ISNUMBER(I12),OR(I12&lt;1,I12&gt;2958465,I12&lt;&gt;INT(I12)),TRUE)),IF(LEN(K12&amp;"")=0,FALSE,IF(ISNUMBER(K12),OR(K12&lt;1,K12&gt;2958465,K12&lt;&gt;INT(K12)),TRUE))),"Check evidence / review date",IF(M12="Verified",IF(OR(G12="",I12="",K12="",L12=""),"Review: verification record missing",IF(OR(I12&gt;'Start Here'!$B$6,K12&gt;'Start Here'!$B$6),"Review: future recorded date","")),IF(AND(C12="Not applicable",M12="Not applicable"),IF(OR(K12="",L12=""),"Review applicability decision",""),IF(OR(K12="",L12="",M12="",M12="Not reviewed"),"Review not recorded",IF(AND(M12&lt;&gt;"Needs work",M12&lt;&gt;"Verified"),"Check review outcome",""))))))</x:f>
      </x:c>
      <x:c r="T12" s="27" t="str">
        <x:f>IF(COUNTA(A12:P12)=0,"",IF(LEN(N12&amp;"")=0,"Set Review date",IF(NOT(ISNUMBER(N12)),"Check Review date",IF(OR(N12&lt;1,N12&gt;2958465),"Check Review date",IF(N12&lt;&gt;INT(N12),"Use date only",IF(LEN('Start Here'!$B$6&amp;"")=0,"Set as-of date",IF(NOT(ISNUMBER('Start Here'!$B$6)),"Check as-of date",IF(OR('Start Here'!$B$6&lt;1,'Start Here'!$B$6&gt;2958465),"Check as-of date",IF('Start Here'!$B$6&lt;&gt;INT('Start Here'!$B$6),"Use date only",IF(N12&lt;'Start Here'!$B$6,"Review Overdue",IF(N12='Start Here'!$B$6,"Review Due today","")))))))))))</x:f>
      </x:c>
    </x:row>
    <x:row r="13" ht="42" customHeight="1">
      <x:c r="A13" s="26"/>
      <x:c r="B13" s="26"/>
      <x:c r="C13" s="26"/>
      <x:c r="D13" s="26"/>
      <x:c r="E13" s="26"/>
      <x:c r="F13" s="26"/>
      <x:c r="G13" s="26"/>
      <x:c r="H13" s="26"/>
      <x:c r="I13" s="28"/>
      <x:c r="J13" s="26"/>
      <x:c r="K13" s="28"/>
      <x:c r="L13" s="26"/>
      <x:c r="M13" s="26"/>
      <x:c r="N13" s="28"/>
      <x:c r="O13" s="26"/>
      <x:c r="P13" s="26"/>
      <x:c r="Q13" s="27" t="str">
        <x:f>IF(COUNTA(A13:P13)=0,"",IF(A13="","Add evidence ID",IF(COUNTIFS($A$8:$A$107,A13)&gt;1,"Duplicate evidence ID",IF(P13="","",IF(COUNTIFS('Corrective Actions'!$A$8:$A$107,P13)=0,"Action ID not found",IF(COUNTIFS('Corrective Actions'!$A$8:$A$107,P13)&gt;1,"Action ID duplicated",""))))))</x:f>
      </x:c>
      <x:c r="R13" s="27" t="str">
        <x:f>IF(COUNTA(A13:P13)=0,"",IF(OR(B13="",E13="",F13=""),"Add topic / requirement / source",IF(C13="Not applicable",IF(D13="","Explain non-applicability",""),IF(C13&lt;&gt;"Applicable","Confirm applicability",IF(OR(D13="",G13="",H13="",I13="",J13=""),"Add evidence details","")))))</x:f>
      </x:c>
      <x:c r="S13" s="27" t="str">
        <x:f>IF(COUNTA(A13:P13)=0,"",IF(OR(IF(LEN(I13&amp;"")=0,FALSE,IF(ISNUMBER(I13),OR(I13&lt;1,I13&gt;2958465,I13&lt;&gt;INT(I13)),TRUE)),IF(LEN(K13&amp;"")=0,FALSE,IF(ISNUMBER(K13),OR(K13&lt;1,K13&gt;2958465,K13&lt;&gt;INT(K13)),TRUE))),"Check evidence / review date",IF(M13="Verified",IF(OR(G13="",I13="",K13="",L13=""),"Review: verification record missing",IF(OR(I13&gt;'Start Here'!$B$6,K13&gt;'Start Here'!$B$6),"Review: future recorded date","")),IF(AND(C13="Not applicable",M13="Not applicable"),IF(OR(K13="",L13=""),"Review applicability decision",""),IF(OR(K13="",L13="",M13="",M13="Not reviewed"),"Review not recorded",IF(AND(M13&lt;&gt;"Needs work",M13&lt;&gt;"Verified"),"Check review outcome",""))))))</x:f>
      </x:c>
      <x:c r="T13" s="27" t="str">
        <x:f>IF(COUNTA(A13:P13)=0,"",IF(LEN(N13&amp;"")=0,"Set Review date",IF(NOT(ISNUMBER(N13)),"Check Review date",IF(OR(N13&lt;1,N13&gt;2958465),"Check Review date",IF(N13&lt;&gt;INT(N13),"Use date only",IF(LEN('Start Here'!$B$6&amp;"")=0,"Set as-of date",IF(NOT(ISNUMBER('Start Here'!$B$6)),"Check as-of date",IF(OR('Start Here'!$B$6&lt;1,'Start Here'!$B$6&gt;2958465),"Check as-of date",IF('Start Here'!$B$6&lt;&gt;INT('Start Here'!$B$6),"Use date only",IF(N13&lt;'Start Here'!$B$6,"Review Overdue",IF(N13='Start Here'!$B$6,"Review Due today","")))))))))))</x:f>
      </x:c>
    </x:row>
    <x:row r="14" ht="42" customHeight="1">
      <x:c r="A14" s="26"/>
      <x:c r="B14" s="26"/>
      <x:c r="C14" s="26"/>
      <x:c r="D14" s="26"/>
      <x:c r="E14" s="26"/>
      <x:c r="F14" s="26"/>
      <x:c r="G14" s="26"/>
      <x:c r="H14" s="26"/>
      <x:c r="I14" s="28"/>
      <x:c r="J14" s="26"/>
      <x:c r="K14" s="28"/>
      <x:c r="L14" s="26"/>
      <x:c r="M14" s="26"/>
      <x:c r="N14" s="28"/>
      <x:c r="O14" s="26"/>
      <x:c r="P14" s="26"/>
      <x:c r="Q14" s="27" t="str">
        <x:f>IF(COUNTA(A14:P14)=0,"",IF(A14="","Add evidence ID",IF(COUNTIFS($A$8:$A$107,A14)&gt;1,"Duplicate evidence ID",IF(P14="","",IF(COUNTIFS('Corrective Actions'!$A$8:$A$107,P14)=0,"Action ID not found",IF(COUNTIFS('Corrective Actions'!$A$8:$A$107,P14)&gt;1,"Action ID duplicated",""))))))</x:f>
      </x:c>
      <x:c r="R14" s="27" t="str">
        <x:f>IF(COUNTA(A14:P14)=0,"",IF(OR(B14="",E14="",F14=""),"Add topic / requirement / source",IF(C14="Not applicable",IF(D14="","Explain non-applicability",""),IF(C14&lt;&gt;"Applicable","Confirm applicability",IF(OR(D14="",G14="",H14="",I14="",J14=""),"Add evidence details","")))))</x:f>
      </x:c>
      <x:c r="S14" s="27" t="str">
        <x:f>IF(COUNTA(A14:P14)=0,"",IF(OR(IF(LEN(I14&amp;"")=0,FALSE,IF(ISNUMBER(I14),OR(I14&lt;1,I14&gt;2958465,I14&lt;&gt;INT(I14)),TRUE)),IF(LEN(K14&amp;"")=0,FALSE,IF(ISNUMBER(K14),OR(K14&lt;1,K14&gt;2958465,K14&lt;&gt;INT(K14)),TRUE))),"Check evidence / review date",IF(M14="Verified",IF(OR(G14="",I14="",K14="",L14=""),"Review: verification record missing",IF(OR(I14&gt;'Start Here'!$B$6,K14&gt;'Start Here'!$B$6),"Review: future recorded date","")),IF(AND(C14="Not applicable",M14="Not applicable"),IF(OR(K14="",L14=""),"Review applicability decision",""),IF(OR(K14="",L14="",M14="",M14="Not reviewed"),"Review not recorded",IF(AND(M14&lt;&gt;"Needs work",M14&lt;&gt;"Verified"),"Check review outcome",""))))))</x:f>
      </x:c>
      <x:c r="T14" s="27" t="str">
        <x:f>IF(COUNTA(A14:P14)=0,"",IF(LEN(N14&amp;"")=0,"Set Review date",IF(NOT(ISNUMBER(N14)),"Check Review date",IF(OR(N14&lt;1,N14&gt;2958465),"Check Review date",IF(N14&lt;&gt;INT(N14),"Use date only",IF(LEN('Start Here'!$B$6&amp;"")=0,"Set as-of date",IF(NOT(ISNUMBER('Start Here'!$B$6)),"Check as-of date",IF(OR('Start Here'!$B$6&lt;1,'Start Here'!$B$6&gt;2958465),"Check as-of date",IF('Start Here'!$B$6&lt;&gt;INT('Start Here'!$B$6),"Use date only",IF(N14&lt;'Start Here'!$B$6,"Review Overdue",IF(N14='Start Here'!$B$6,"Review Due today","")))))))))))</x:f>
      </x:c>
    </x:row>
    <x:row r="15" ht="42" customHeight="1">
      <x:c r="A15" s="26"/>
      <x:c r="B15" s="26"/>
      <x:c r="C15" s="26"/>
      <x:c r="D15" s="26"/>
      <x:c r="E15" s="26"/>
      <x:c r="F15" s="26"/>
      <x:c r="G15" s="26"/>
      <x:c r="H15" s="26"/>
      <x:c r="I15" s="28"/>
      <x:c r="J15" s="26"/>
      <x:c r="K15" s="28"/>
      <x:c r="L15" s="26"/>
      <x:c r="M15" s="26"/>
      <x:c r="N15" s="28"/>
      <x:c r="O15" s="26"/>
      <x:c r="P15" s="26"/>
      <x:c r="Q15" s="27" t="str">
        <x:f>IF(COUNTA(A15:P15)=0,"",IF(A15="","Add evidence ID",IF(COUNTIFS($A$8:$A$107,A15)&gt;1,"Duplicate evidence ID",IF(P15="","",IF(COUNTIFS('Corrective Actions'!$A$8:$A$107,P15)=0,"Action ID not found",IF(COUNTIFS('Corrective Actions'!$A$8:$A$107,P15)&gt;1,"Action ID duplicated",""))))))</x:f>
      </x:c>
      <x:c r="R15" s="27" t="str">
        <x:f>IF(COUNTA(A15:P15)=0,"",IF(OR(B15="",E15="",F15=""),"Add topic / requirement / source",IF(C15="Not applicable",IF(D15="","Explain non-applicability",""),IF(C15&lt;&gt;"Applicable","Confirm applicability",IF(OR(D15="",G15="",H15="",I15="",J15=""),"Add evidence details","")))))</x:f>
      </x:c>
      <x:c r="S15" s="27" t="str">
        <x:f>IF(COUNTA(A15:P15)=0,"",IF(OR(IF(LEN(I15&amp;"")=0,FALSE,IF(ISNUMBER(I15),OR(I15&lt;1,I15&gt;2958465,I15&lt;&gt;INT(I15)),TRUE)),IF(LEN(K15&amp;"")=0,FALSE,IF(ISNUMBER(K15),OR(K15&lt;1,K15&gt;2958465,K15&lt;&gt;INT(K15)),TRUE))),"Check evidence / review date",IF(M15="Verified",IF(OR(G15="",I15="",K15="",L15=""),"Review: verification record missing",IF(OR(I15&gt;'Start Here'!$B$6,K15&gt;'Start Here'!$B$6),"Review: future recorded date","")),IF(AND(C15="Not applicable",M15="Not applicable"),IF(OR(K15="",L15=""),"Review applicability decision",""),IF(OR(K15="",L15="",M15="",M15="Not reviewed"),"Review not recorded",IF(AND(M15&lt;&gt;"Needs work",M15&lt;&gt;"Verified"),"Check review outcome",""))))))</x:f>
      </x:c>
      <x:c r="T15" s="27" t="str">
        <x:f>IF(COUNTA(A15:P15)=0,"",IF(LEN(N15&amp;"")=0,"Set Review date",IF(NOT(ISNUMBER(N15)),"Check Review date",IF(OR(N15&lt;1,N15&gt;2958465),"Check Review date",IF(N15&lt;&gt;INT(N15),"Use date only",IF(LEN('Start Here'!$B$6&amp;"")=0,"Set as-of date",IF(NOT(ISNUMBER('Start Here'!$B$6)),"Check as-of date",IF(OR('Start Here'!$B$6&lt;1,'Start Here'!$B$6&gt;2958465),"Check as-of date",IF('Start Here'!$B$6&lt;&gt;INT('Start Here'!$B$6),"Use date only",IF(N15&lt;'Start Here'!$B$6,"Review Overdue",IF(N15='Start Here'!$B$6,"Review Due today","")))))))))))</x:f>
      </x:c>
    </x:row>
    <x:row r="16" ht="42" customHeight="1">
      <x:c r="A16" s="26"/>
      <x:c r="B16" s="26"/>
      <x:c r="C16" s="26"/>
      <x:c r="D16" s="26"/>
      <x:c r="E16" s="26"/>
      <x:c r="F16" s="26"/>
      <x:c r="G16" s="26"/>
      <x:c r="H16" s="26"/>
      <x:c r="I16" s="28"/>
      <x:c r="J16" s="26"/>
      <x:c r="K16" s="28"/>
      <x:c r="L16" s="26"/>
      <x:c r="M16" s="26"/>
      <x:c r="N16" s="28"/>
      <x:c r="O16" s="26"/>
      <x:c r="P16" s="26"/>
      <x:c r="Q16" s="27" t="str">
        <x:f>IF(COUNTA(A16:P16)=0,"",IF(A16="","Add evidence ID",IF(COUNTIFS($A$8:$A$107,A16)&gt;1,"Duplicate evidence ID",IF(P16="","",IF(COUNTIFS('Corrective Actions'!$A$8:$A$107,P16)=0,"Action ID not found",IF(COUNTIFS('Corrective Actions'!$A$8:$A$107,P16)&gt;1,"Action ID duplicated",""))))))</x:f>
      </x:c>
      <x:c r="R16" s="27" t="str">
        <x:f>IF(COUNTA(A16:P16)=0,"",IF(OR(B16="",E16="",F16=""),"Add topic / requirement / source",IF(C16="Not applicable",IF(D16="","Explain non-applicability",""),IF(C16&lt;&gt;"Applicable","Confirm applicability",IF(OR(D16="",G16="",H16="",I16="",J16=""),"Add evidence details","")))))</x:f>
      </x:c>
      <x:c r="S16" s="27" t="str">
        <x:f>IF(COUNTA(A16:P16)=0,"",IF(OR(IF(LEN(I16&amp;"")=0,FALSE,IF(ISNUMBER(I16),OR(I16&lt;1,I16&gt;2958465,I16&lt;&gt;INT(I16)),TRUE)),IF(LEN(K16&amp;"")=0,FALSE,IF(ISNUMBER(K16),OR(K16&lt;1,K16&gt;2958465,K16&lt;&gt;INT(K16)),TRUE))),"Check evidence / review date",IF(M16="Verified",IF(OR(G16="",I16="",K16="",L16=""),"Review: verification record missing",IF(OR(I16&gt;'Start Here'!$B$6,K16&gt;'Start Here'!$B$6),"Review: future recorded date","")),IF(AND(C16="Not applicable",M16="Not applicable"),IF(OR(K16="",L16=""),"Review applicability decision",""),IF(OR(K16="",L16="",M16="",M16="Not reviewed"),"Review not recorded",IF(AND(M16&lt;&gt;"Needs work",M16&lt;&gt;"Verified"),"Check review outcome",""))))))</x:f>
      </x:c>
      <x:c r="T16" s="27" t="str">
        <x:f>IF(COUNTA(A16:P16)=0,"",IF(LEN(N16&amp;"")=0,"Set Review date",IF(NOT(ISNUMBER(N16)),"Check Review date",IF(OR(N16&lt;1,N16&gt;2958465),"Check Review date",IF(N16&lt;&gt;INT(N16),"Use date only",IF(LEN('Start Here'!$B$6&amp;"")=0,"Set as-of date",IF(NOT(ISNUMBER('Start Here'!$B$6)),"Check as-of date",IF(OR('Start Here'!$B$6&lt;1,'Start Here'!$B$6&gt;2958465),"Check as-of date",IF('Start Here'!$B$6&lt;&gt;INT('Start Here'!$B$6),"Use date only",IF(N16&lt;'Start Here'!$B$6,"Review Overdue",IF(N16='Start Here'!$B$6,"Review Due today","")))))))))))</x:f>
      </x:c>
    </x:row>
    <x:row r="17" ht="42" customHeight="1">
      <x:c r="A17" s="26"/>
      <x:c r="B17" s="26"/>
      <x:c r="C17" s="26"/>
      <x:c r="D17" s="26"/>
      <x:c r="E17" s="26"/>
      <x:c r="F17" s="26"/>
      <x:c r="G17" s="26"/>
      <x:c r="H17" s="26"/>
      <x:c r="I17" s="28"/>
      <x:c r="J17" s="26"/>
      <x:c r="K17" s="28"/>
      <x:c r="L17" s="26"/>
      <x:c r="M17" s="26"/>
      <x:c r="N17" s="28"/>
      <x:c r="O17" s="26"/>
      <x:c r="P17" s="26"/>
      <x:c r="Q17" s="27" t="str">
        <x:f>IF(COUNTA(A17:P17)=0,"",IF(A17="","Add evidence ID",IF(COUNTIFS($A$8:$A$107,A17)&gt;1,"Duplicate evidence ID",IF(P17="","",IF(COUNTIFS('Corrective Actions'!$A$8:$A$107,P17)=0,"Action ID not found",IF(COUNTIFS('Corrective Actions'!$A$8:$A$107,P17)&gt;1,"Action ID duplicated",""))))))</x:f>
      </x:c>
      <x:c r="R17" s="27" t="str">
        <x:f>IF(COUNTA(A17:P17)=0,"",IF(OR(B17="",E17="",F17=""),"Add topic / requirement / source",IF(C17="Not applicable",IF(D17="","Explain non-applicability",""),IF(C17&lt;&gt;"Applicable","Confirm applicability",IF(OR(D17="",G17="",H17="",I17="",J17=""),"Add evidence details","")))))</x:f>
      </x:c>
      <x:c r="S17" s="27" t="str">
        <x:f>IF(COUNTA(A17:P17)=0,"",IF(OR(IF(LEN(I17&amp;"")=0,FALSE,IF(ISNUMBER(I17),OR(I17&lt;1,I17&gt;2958465,I17&lt;&gt;INT(I17)),TRUE)),IF(LEN(K17&amp;"")=0,FALSE,IF(ISNUMBER(K17),OR(K17&lt;1,K17&gt;2958465,K17&lt;&gt;INT(K17)),TRUE))),"Check evidence / review date",IF(M17="Verified",IF(OR(G17="",I17="",K17="",L17=""),"Review: verification record missing",IF(OR(I17&gt;'Start Here'!$B$6,K17&gt;'Start Here'!$B$6),"Review: future recorded date","")),IF(AND(C17="Not applicable",M17="Not applicable"),IF(OR(K17="",L17=""),"Review applicability decision",""),IF(OR(K17="",L17="",M17="",M17="Not reviewed"),"Review not recorded",IF(AND(M17&lt;&gt;"Needs work",M17&lt;&gt;"Verified"),"Check review outcome",""))))))</x:f>
      </x:c>
      <x:c r="T17" s="27" t="str">
        <x:f>IF(COUNTA(A17:P17)=0,"",IF(LEN(N17&amp;"")=0,"Set Review date",IF(NOT(ISNUMBER(N17)),"Check Review date",IF(OR(N17&lt;1,N17&gt;2958465),"Check Review date",IF(N17&lt;&gt;INT(N17),"Use date only",IF(LEN('Start Here'!$B$6&amp;"")=0,"Set as-of date",IF(NOT(ISNUMBER('Start Here'!$B$6)),"Check as-of date",IF(OR('Start Here'!$B$6&lt;1,'Start Here'!$B$6&gt;2958465),"Check as-of date",IF('Start Here'!$B$6&lt;&gt;INT('Start Here'!$B$6),"Use date only",IF(N17&lt;'Start Here'!$B$6,"Review Overdue",IF(N17='Start Here'!$B$6,"Review Due today","")))))))))))</x:f>
      </x:c>
    </x:row>
    <x:row r="18" ht="42" customHeight="1">
      <x:c r="A18" s="26"/>
      <x:c r="B18" s="26"/>
      <x:c r="C18" s="26"/>
      <x:c r="D18" s="26"/>
      <x:c r="E18" s="26"/>
      <x:c r="F18" s="26"/>
      <x:c r="G18" s="26"/>
      <x:c r="H18" s="26"/>
      <x:c r="I18" s="28"/>
      <x:c r="J18" s="26"/>
      <x:c r="K18" s="28"/>
      <x:c r="L18" s="26"/>
      <x:c r="M18" s="26"/>
      <x:c r="N18" s="28"/>
      <x:c r="O18" s="26"/>
      <x:c r="P18" s="26"/>
      <x:c r="Q18" s="27" t="str">
        <x:f>IF(COUNTA(A18:P18)=0,"",IF(A18="","Add evidence ID",IF(COUNTIFS($A$8:$A$107,A18)&gt;1,"Duplicate evidence ID",IF(P18="","",IF(COUNTIFS('Corrective Actions'!$A$8:$A$107,P18)=0,"Action ID not found",IF(COUNTIFS('Corrective Actions'!$A$8:$A$107,P18)&gt;1,"Action ID duplicated",""))))))</x:f>
      </x:c>
      <x:c r="R18" s="27" t="str">
        <x:f>IF(COUNTA(A18:P18)=0,"",IF(OR(B18="",E18="",F18=""),"Add topic / requirement / source",IF(C18="Not applicable",IF(D18="","Explain non-applicability",""),IF(C18&lt;&gt;"Applicable","Confirm applicability",IF(OR(D18="",G18="",H18="",I18="",J18=""),"Add evidence details","")))))</x:f>
      </x:c>
      <x:c r="S18" s="27" t="str">
        <x:f>IF(COUNTA(A18:P18)=0,"",IF(OR(IF(LEN(I18&amp;"")=0,FALSE,IF(ISNUMBER(I18),OR(I18&lt;1,I18&gt;2958465,I18&lt;&gt;INT(I18)),TRUE)),IF(LEN(K18&amp;"")=0,FALSE,IF(ISNUMBER(K18),OR(K18&lt;1,K18&gt;2958465,K18&lt;&gt;INT(K18)),TRUE))),"Check evidence / review date",IF(M18="Verified",IF(OR(G18="",I18="",K18="",L18=""),"Review: verification record missing",IF(OR(I18&gt;'Start Here'!$B$6,K18&gt;'Start Here'!$B$6),"Review: future recorded date","")),IF(AND(C18="Not applicable",M18="Not applicable"),IF(OR(K18="",L18=""),"Review applicability decision",""),IF(OR(K18="",L18="",M18="",M18="Not reviewed"),"Review not recorded",IF(AND(M18&lt;&gt;"Needs work",M18&lt;&gt;"Verified"),"Check review outcome",""))))))</x:f>
      </x:c>
      <x:c r="T18" s="27" t="str">
        <x:f>IF(COUNTA(A18:P18)=0,"",IF(LEN(N18&amp;"")=0,"Set Review date",IF(NOT(ISNUMBER(N18)),"Check Review date",IF(OR(N18&lt;1,N18&gt;2958465),"Check Review date",IF(N18&lt;&gt;INT(N18),"Use date only",IF(LEN('Start Here'!$B$6&amp;"")=0,"Set as-of date",IF(NOT(ISNUMBER('Start Here'!$B$6)),"Check as-of date",IF(OR('Start Here'!$B$6&lt;1,'Start Here'!$B$6&gt;2958465),"Check as-of date",IF('Start Here'!$B$6&lt;&gt;INT('Start Here'!$B$6),"Use date only",IF(N18&lt;'Start Here'!$B$6,"Review Overdue",IF(N18='Start Here'!$B$6,"Review Due today","")))))))))))</x:f>
      </x:c>
    </x:row>
    <x:row r="19" ht="42" customHeight="1">
      <x:c r="A19" s="26"/>
      <x:c r="B19" s="26"/>
      <x:c r="C19" s="26"/>
      <x:c r="D19" s="26"/>
      <x:c r="E19" s="26"/>
      <x:c r="F19" s="26"/>
      <x:c r="G19" s="26"/>
      <x:c r="H19" s="26"/>
      <x:c r="I19" s="28"/>
      <x:c r="J19" s="26"/>
      <x:c r="K19" s="28"/>
      <x:c r="L19" s="26"/>
      <x:c r="M19" s="26"/>
      <x:c r="N19" s="28"/>
      <x:c r="O19" s="26"/>
      <x:c r="P19" s="26"/>
      <x:c r="Q19" s="27" t="str">
        <x:f>IF(COUNTA(A19:P19)=0,"",IF(A19="","Add evidence ID",IF(COUNTIFS($A$8:$A$107,A19)&gt;1,"Duplicate evidence ID",IF(P19="","",IF(COUNTIFS('Corrective Actions'!$A$8:$A$107,P19)=0,"Action ID not found",IF(COUNTIFS('Corrective Actions'!$A$8:$A$107,P19)&gt;1,"Action ID duplicated",""))))))</x:f>
      </x:c>
      <x:c r="R19" s="27" t="str">
        <x:f>IF(COUNTA(A19:P19)=0,"",IF(OR(B19="",E19="",F19=""),"Add topic / requirement / source",IF(C19="Not applicable",IF(D19="","Explain non-applicability",""),IF(C19&lt;&gt;"Applicable","Confirm applicability",IF(OR(D19="",G19="",H19="",I19="",J19=""),"Add evidence details","")))))</x:f>
      </x:c>
      <x:c r="S19" s="27" t="str">
        <x:f>IF(COUNTA(A19:P19)=0,"",IF(OR(IF(LEN(I19&amp;"")=0,FALSE,IF(ISNUMBER(I19),OR(I19&lt;1,I19&gt;2958465,I19&lt;&gt;INT(I19)),TRUE)),IF(LEN(K19&amp;"")=0,FALSE,IF(ISNUMBER(K19),OR(K19&lt;1,K19&gt;2958465,K19&lt;&gt;INT(K19)),TRUE))),"Check evidence / review date",IF(M19="Verified",IF(OR(G19="",I19="",K19="",L19=""),"Review: verification record missing",IF(OR(I19&gt;'Start Here'!$B$6,K19&gt;'Start Here'!$B$6),"Review: future recorded date","")),IF(AND(C19="Not applicable",M19="Not applicable"),IF(OR(K19="",L19=""),"Review applicability decision",""),IF(OR(K19="",L19="",M19="",M19="Not reviewed"),"Review not recorded",IF(AND(M19&lt;&gt;"Needs work",M19&lt;&gt;"Verified"),"Check review outcome",""))))))</x:f>
      </x:c>
      <x:c r="T19" s="27" t="str">
        <x:f>IF(COUNTA(A19:P19)=0,"",IF(LEN(N19&amp;"")=0,"Set Review date",IF(NOT(ISNUMBER(N19)),"Check Review date",IF(OR(N19&lt;1,N19&gt;2958465),"Check Review date",IF(N19&lt;&gt;INT(N19),"Use date only",IF(LEN('Start Here'!$B$6&amp;"")=0,"Set as-of date",IF(NOT(ISNUMBER('Start Here'!$B$6)),"Check as-of date",IF(OR('Start Here'!$B$6&lt;1,'Start Here'!$B$6&gt;2958465),"Check as-of date",IF('Start Here'!$B$6&lt;&gt;INT('Start Here'!$B$6),"Use date only",IF(N19&lt;'Start Here'!$B$6,"Review Overdue",IF(N19='Start Here'!$B$6,"Review Due today","")))))))))))</x:f>
      </x:c>
    </x:row>
    <x:row r="20" ht="42" customHeight="1">
      <x:c r="A20" s="26"/>
      <x:c r="B20" s="26"/>
      <x:c r="C20" s="26"/>
      <x:c r="D20" s="26"/>
      <x:c r="E20" s="26"/>
      <x:c r="F20" s="26"/>
      <x:c r="G20" s="26"/>
      <x:c r="H20" s="26"/>
      <x:c r="I20" s="28"/>
      <x:c r="J20" s="26"/>
      <x:c r="K20" s="28"/>
      <x:c r="L20" s="26"/>
      <x:c r="M20" s="26"/>
      <x:c r="N20" s="28"/>
      <x:c r="O20" s="26"/>
      <x:c r="P20" s="26"/>
      <x:c r="Q20" s="27" t="str">
        <x:f>IF(COUNTA(A20:P20)=0,"",IF(A20="","Add evidence ID",IF(COUNTIFS($A$8:$A$107,A20)&gt;1,"Duplicate evidence ID",IF(P20="","",IF(COUNTIFS('Corrective Actions'!$A$8:$A$107,P20)=0,"Action ID not found",IF(COUNTIFS('Corrective Actions'!$A$8:$A$107,P20)&gt;1,"Action ID duplicated",""))))))</x:f>
      </x:c>
      <x:c r="R20" s="27" t="str">
        <x:f>IF(COUNTA(A20:P20)=0,"",IF(OR(B20="",E20="",F20=""),"Add topic / requirement / source",IF(C20="Not applicable",IF(D20="","Explain non-applicability",""),IF(C20&lt;&gt;"Applicable","Confirm applicability",IF(OR(D20="",G20="",H20="",I20="",J20=""),"Add evidence details","")))))</x:f>
      </x:c>
      <x:c r="S20" s="27" t="str">
        <x:f>IF(COUNTA(A20:P20)=0,"",IF(OR(IF(LEN(I20&amp;"")=0,FALSE,IF(ISNUMBER(I20),OR(I20&lt;1,I20&gt;2958465,I20&lt;&gt;INT(I20)),TRUE)),IF(LEN(K20&amp;"")=0,FALSE,IF(ISNUMBER(K20),OR(K20&lt;1,K20&gt;2958465,K20&lt;&gt;INT(K20)),TRUE))),"Check evidence / review date",IF(M20="Verified",IF(OR(G20="",I20="",K20="",L20=""),"Review: verification record missing",IF(OR(I20&gt;'Start Here'!$B$6,K20&gt;'Start Here'!$B$6),"Review: future recorded date","")),IF(AND(C20="Not applicable",M20="Not applicable"),IF(OR(K20="",L20=""),"Review applicability decision",""),IF(OR(K20="",L20="",M20="",M20="Not reviewed"),"Review not recorded",IF(AND(M20&lt;&gt;"Needs work",M20&lt;&gt;"Verified"),"Check review outcome",""))))))</x:f>
      </x:c>
      <x:c r="T20" s="27" t="str">
        <x:f>IF(COUNTA(A20:P20)=0,"",IF(LEN(N20&amp;"")=0,"Set Review date",IF(NOT(ISNUMBER(N20)),"Check Review date",IF(OR(N20&lt;1,N20&gt;2958465),"Check Review date",IF(N20&lt;&gt;INT(N20),"Use date only",IF(LEN('Start Here'!$B$6&amp;"")=0,"Set as-of date",IF(NOT(ISNUMBER('Start Here'!$B$6)),"Check as-of date",IF(OR('Start Here'!$B$6&lt;1,'Start Here'!$B$6&gt;2958465),"Check as-of date",IF('Start Here'!$B$6&lt;&gt;INT('Start Here'!$B$6),"Use date only",IF(N20&lt;'Start Here'!$B$6,"Review Overdue",IF(N20='Start Here'!$B$6,"Review Due today","")))))))))))</x:f>
      </x:c>
    </x:row>
    <x:row r="21" ht="42" customHeight="1">
      <x:c r="A21" s="26"/>
      <x:c r="B21" s="26"/>
      <x:c r="C21" s="26"/>
      <x:c r="D21" s="26"/>
      <x:c r="E21" s="26"/>
      <x:c r="F21" s="26"/>
      <x:c r="G21" s="26"/>
      <x:c r="H21" s="26"/>
      <x:c r="I21" s="28"/>
      <x:c r="J21" s="26"/>
      <x:c r="K21" s="28"/>
      <x:c r="L21" s="26"/>
      <x:c r="M21" s="26"/>
      <x:c r="N21" s="28"/>
      <x:c r="O21" s="26"/>
      <x:c r="P21" s="26"/>
      <x:c r="Q21" s="27" t="str">
        <x:f>IF(COUNTA(A21:P21)=0,"",IF(A21="","Add evidence ID",IF(COUNTIFS($A$8:$A$107,A21)&gt;1,"Duplicate evidence ID",IF(P21="","",IF(COUNTIFS('Corrective Actions'!$A$8:$A$107,P21)=0,"Action ID not found",IF(COUNTIFS('Corrective Actions'!$A$8:$A$107,P21)&gt;1,"Action ID duplicated",""))))))</x:f>
      </x:c>
      <x:c r="R21" s="27" t="str">
        <x:f>IF(COUNTA(A21:P21)=0,"",IF(OR(B21="",E21="",F21=""),"Add topic / requirement / source",IF(C21="Not applicable",IF(D21="","Explain non-applicability",""),IF(C21&lt;&gt;"Applicable","Confirm applicability",IF(OR(D21="",G21="",H21="",I21="",J21=""),"Add evidence details","")))))</x:f>
      </x:c>
      <x:c r="S21" s="27" t="str">
        <x:f>IF(COUNTA(A21:P21)=0,"",IF(OR(IF(LEN(I21&amp;"")=0,FALSE,IF(ISNUMBER(I21),OR(I21&lt;1,I21&gt;2958465,I21&lt;&gt;INT(I21)),TRUE)),IF(LEN(K21&amp;"")=0,FALSE,IF(ISNUMBER(K21),OR(K21&lt;1,K21&gt;2958465,K21&lt;&gt;INT(K21)),TRUE))),"Check evidence / review date",IF(M21="Verified",IF(OR(G21="",I21="",K21="",L21=""),"Review: verification record missing",IF(OR(I21&gt;'Start Here'!$B$6,K21&gt;'Start Here'!$B$6),"Review: future recorded date","")),IF(AND(C21="Not applicable",M21="Not applicable"),IF(OR(K21="",L21=""),"Review applicability decision",""),IF(OR(K21="",L21="",M21="",M21="Not reviewed"),"Review not recorded",IF(AND(M21&lt;&gt;"Needs work",M21&lt;&gt;"Verified"),"Check review outcome",""))))))</x:f>
      </x:c>
      <x:c r="T21" s="27" t="str">
        <x:f>IF(COUNTA(A21:P21)=0,"",IF(LEN(N21&amp;"")=0,"Set Review date",IF(NOT(ISNUMBER(N21)),"Check Review date",IF(OR(N21&lt;1,N21&gt;2958465),"Check Review date",IF(N21&lt;&gt;INT(N21),"Use date only",IF(LEN('Start Here'!$B$6&amp;"")=0,"Set as-of date",IF(NOT(ISNUMBER('Start Here'!$B$6)),"Check as-of date",IF(OR('Start Here'!$B$6&lt;1,'Start Here'!$B$6&gt;2958465),"Check as-of date",IF('Start Here'!$B$6&lt;&gt;INT('Start Here'!$B$6),"Use date only",IF(N21&lt;'Start Here'!$B$6,"Review Overdue",IF(N21='Start Here'!$B$6,"Review Due today","")))))))))))</x:f>
      </x:c>
    </x:row>
    <x:row r="22" ht="42" customHeight="1">
      <x:c r="A22" s="26"/>
      <x:c r="B22" s="26"/>
      <x:c r="C22" s="26"/>
      <x:c r="D22" s="26"/>
      <x:c r="E22" s="26"/>
      <x:c r="F22" s="26"/>
      <x:c r="G22" s="26"/>
      <x:c r="H22" s="26"/>
      <x:c r="I22" s="28"/>
      <x:c r="J22" s="26"/>
      <x:c r="K22" s="28"/>
      <x:c r="L22" s="26"/>
      <x:c r="M22" s="26"/>
      <x:c r="N22" s="28"/>
      <x:c r="O22" s="26"/>
      <x:c r="P22" s="26"/>
      <x:c r="Q22" s="27" t="str">
        <x:f>IF(COUNTA(A22:P22)=0,"",IF(A22="","Add evidence ID",IF(COUNTIFS($A$8:$A$107,A22)&gt;1,"Duplicate evidence ID",IF(P22="","",IF(COUNTIFS('Corrective Actions'!$A$8:$A$107,P22)=0,"Action ID not found",IF(COUNTIFS('Corrective Actions'!$A$8:$A$107,P22)&gt;1,"Action ID duplicated",""))))))</x:f>
      </x:c>
      <x:c r="R22" s="27" t="str">
        <x:f>IF(COUNTA(A22:P22)=0,"",IF(OR(B22="",E22="",F22=""),"Add topic / requirement / source",IF(C22="Not applicable",IF(D22="","Explain non-applicability",""),IF(C22&lt;&gt;"Applicable","Confirm applicability",IF(OR(D22="",G22="",H22="",I22="",J22=""),"Add evidence details","")))))</x:f>
      </x:c>
      <x:c r="S22" s="27" t="str">
        <x:f>IF(COUNTA(A22:P22)=0,"",IF(OR(IF(LEN(I22&amp;"")=0,FALSE,IF(ISNUMBER(I22),OR(I22&lt;1,I22&gt;2958465,I22&lt;&gt;INT(I22)),TRUE)),IF(LEN(K22&amp;"")=0,FALSE,IF(ISNUMBER(K22),OR(K22&lt;1,K22&gt;2958465,K22&lt;&gt;INT(K22)),TRUE))),"Check evidence / review date",IF(M22="Verified",IF(OR(G22="",I22="",K22="",L22=""),"Review: verification record missing",IF(OR(I22&gt;'Start Here'!$B$6,K22&gt;'Start Here'!$B$6),"Review: future recorded date","")),IF(AND(C22="Not applicable",M22="Not applicable"),IF(OR(K22="",L22=""),"Review applicability decision",""),IF(OR(K22="",L22="",M22="",M22="Not reviewed"),"Review not recorded",IF(AND(M22&lt;&gt;"Needs work",M22&lt;&gt;"Verified"),"Check review outcome",""))))))</x:f>
      </x:c>
      <x:c r="T22" s="27" t="str">
        <x:f>IF(COUNTA(A22:P22)=0,"",IF(LEN(N22&amp;"")=0,"Set Review date",IF(NOT(ISNUMBER(N22)),"Check Review date",IF(OR(N22&lt;1,N22&gt;2958465),"Check Review date",IF(N22&lt;&gt;INT(N22),"Use date only",IF(LEN('Start Here'!$B$6&amp;"")=0,"Set as-of date",IF(NOT(ISNUMBER('Start Here'!$B$6)),"Check as-of date",IF(OR('Start Here'!$B$6&lt;1,'Start Here'!$B$6&gt;2958465),"Check as-of date",IF('Start Here'!$B$6&lt;&gt;INT('Start Here'!$B$6),"Use date only",IF(N22&lt;'Start Here'!$B$6,"Review Overdue",IF(N22='Start Here'!$B$6,"Review Due today","")))))))))))</x:f>
      </x:c>
    </x:row>
    <x:row r="23" ht="42" customHeight="1">
      <x:c r="A23" s="26"/>
      <x:c r="B23" s="26"/>
      <x:c r="C23" s="26"/>
      <x:c r="D23" s="26"/>
      <x:c r="E23" s="26"/>
      <x:c r="F23" s="26"/>
      <x:c r="G23" s="26"/>
      <x:c r="H23" s="26"/>
      <x:c r="I23" s="28"/>
      <x:c r="J23" s="26"/>
      <x:c r="K23" s="28"/>
      <x:c r="L23" s="26"/>
      <x:c r="M23" s="26"/>
      <x:c r="N23" s="28"/>
      <x:c r="O23" s="26"/>
      <x:c r="P23" s="26"/>
      <x:c r="Q23" s="27" t="str">
        <x:f>IF(COUNTA(A23:P23)=0,"",IF(A23="","Add evidence ID",IF(COUNTIFS($A$8:$A$107,A23)&gt;1,"Duplicate evidence ID",IF(P23="","",IF(COUNTIFS('Corrective Actions'!$A$8:$A$107,P23)=0,"Action ID not found",IF(COUNTIFS('Corrective Actions'!$A$8:$A$107,P23)&gt;1,"Action ID duplicated",""))))))</x:f>
      </x:c>
      <x:c r="R23" s="27" t="str">
        <x:f>IF(COUNTA(A23:P23)=0,"",IF(OR(B23="",E23="",F23=""),"Add topic / requirement / source",IF(C23="Not applicable",IF(D23="","Explain non-applicability",""),IF(C23&lt;&gt;"Applicable","Confirm applicability",IF(OR(D23="",G23="",H23="",I23="",J23=""),"Add evidence details","")))))</x:f>
      </x:c>
      <x:c r="S23" s="27" t="str">
        <x:f>IF(COUNTA(A23:P23)=0,"",IF(OR(IF(LEN(I23&amp;"")=0,FALSE,IF(ISNUMBER(I23),OR(I23&lt;1,I23&gt;2958465,I23&lt;&gt;INT(I23)),TRUE)),IF(LEN(K23&amp;"")=0,FALSE,IF(ISNUMBER(K23),OR(K23&lt;1,K23&gt;2958465,K23&lt;&gt;INT(K23)),TRUE))),"Check evidence / review date",IF(M23="Verified",IF(OR(G23="",I23="",K23="",L23=""),"Review: verification record missing",IF(OR(I23&gt;'Start Here'!$B$6,K23&gt;'Start Here'!$B$6),"Review: future recorded date","")),IF(AND(C23="Not applicable",M23="Not applicable"),IF(OR(K23="",L23=""),"Review applicability decision",""),IF(OR(K23="",L23="",M23="",M23="Not reviewed"),"Review not recorded",IF(AND(M23&lt;&gt;"Needs work",M23&lt;&gt;"Verified"),"Check review outcome",""))))))</x:f>
      </x:c>
      <x:c r="T23" s="27" t="str">
        <x:f>IF(COUNTA(A23:P23)=0,"",IF(LEN(N23&amp;"")=0,"Set Review date",IF(NOT(ISNUMBER(N23)),"Check Review date",IF(OR(N23&lt;1,N23&gt;2958465),"Check Review date",IF(N23&lt;&gt;INT(N23),"Use date only",IF(LEN('Start Here'!$B$6&amp;"")=0,"Set as-of date",IF(NOT(ISNUMBER('Start Here'!$B$6)),"Check as-of date",IF(OR('Start Here'!$B$6&lt;1,'Start Here'!$B$6&gt;2958465),"Check as-of date",IF('Start Here'!$B$6&lt;&gt;INT('Start Here'!$B$6),"Use date only",IF(N23&lt;'Start Here'!$B$6,"Review Overdue",IF(N23='Start Here'!$B$6,"Review Due today","")))))))))))</x:f>
      </x:c>
    </x:row>
    <x:row r="24" ht="42" customHeight="1">
      <x:c r="A24" s="26"/>
      <x:c r="B24" s="26"/>
      <x:c r="C24" s="26"/>
      <x:c r="D24" s="26"/>
      <x:c r="E24" s="26"/>
      <x:c r="F24" s="26"/>
      <x:c r="G24" s="26"/>
      <x:c r="H24" s="26"/>
      <x:c r="I24" s="28"/>
      <x:c r="J24" s="26"/>
      <x:c r="K24" s="28"/>
      <x:c r="L24" s="26"/>
      <x:c r="M24" s="26"/>
      <x:c r="N24" s="28"/>
      <x:c r="O24" s="26"/>
      <x:c r="P24" s="26"/>
      <x:c r="Q24" s="27" t="str">
        <x:f>IF(COUNTA(A24:P24)=0,"",IF(A24="","Add evidence ID",IF(COUNTIFS($A$8:$A$107,A24)&gt;1,"Duplicate evidence ID",IF(P24="","",IF(COUNTIFS('Corrective Actions'!$A$8:$A$107,P24)=0,"Action ID not found",IF(COUNTIFS('Corrective Actions'!$A$8:$A$107,P24)&gt;1,"Action ID duplicated",""))))))</x:f>
      </x:c>
      <x:c r="R24" s="27" t="str">
        <x:f>IF(COUNTA(A24:P24)=0,"",IF(OR(B24="",E24="",F24=""),"Add topic / requirement / source",IF(C24="Not applicable",IF(D24="","Explain non-applicability",""),IF(C24&lt;&gt;"Applicable","Confirm applicability",IF(OR(D24="",G24="",H24="",I24="",J24=""),"Add evidence details","")))))</x:f>
      </x:c>
      <x:c r="S24" s="27" t="str">
        <x:f>IF(COUNTA(A24:P24)=0,"",IF(OR(IF(LEN(I24&amp;"")=0,FALSE,IF(ISNUMBER(I24),OR(I24&lt;1,I24&gt;2958465,I24&lt;&gt;INT(I24)),TRUE)),IF(LEN(K24&amp;"")=0,FALSE,IF(ISNUMBER(K24),OR(K24&lt;1,K24&gt;2958465,K24&lt;&gt;INT(K24)),TRUE))),"Check evidence / review date",IF(M24="Verified",IF(OR(G24="",I24="",K24="",L24=""),"Review: verification record missing",IF(OR(I24&gt;'Start Here'!$B$6,K24&gt;'Start Here'!$B$6),"Review: future recorded date","")),IF(AND(C24="Not applicable",M24="Not applicable"),IF(OR(K24="",L24=""),"Review applicability decision",""),IF(OR(K24="",L24="",M24="",M24="Not reviewed"),"Review not recorded",IF(AND(M24&lt;&gt;"Needs work",M24&lt;&gt;"Verified"),"Check review outcome",""))))))</x:f>
      </x:c>
      <x:c r="T24" s="27" t="str">
        <x:f>IF(COUNTA(A24:P24)=0,"",IF(LEN(N24&amp;"")=0,"Set Review date",IF(NOT(ISNUMBER(N24)),"Check Review date",IF(OR(N24&lt;1,N24&gt;2958465),"Check Review date",IF(N24&lt;&gt;INT(N24),"Use date only",IF(LEN('Start Here'!$B$6&amp;"")=0,"Set as-of date",IF(NOT(ISNUMBER('Start Here'!$B$6)),"Check as-of date",IF(OR('Start Here'!$B$6&lt;1,'Start Here'!$B$6&gt;2958465),"Check as-of date",IF('Start Here'!$B$6&lt;&gt;INT('Start Here'!$B$6),"Use date only",IF(N24&lt;'Start Here'!$B$6,"Review Overdue",IF(N24='Start Here'!$B$6,"Review Due today","")))))))))))</x:f>
      </x:c>
    </x:row>
    <x:row r="25" ht="42" customHeight="1">
      <x:c r="A25" s="26"/>
      <x:c r="B25" s="26"/>
      <x:c r="C25" s="26"/>
      <x:c r="D25" s="26"/>
      <x:c r="E25" s="26"/>
      <x:c r="F25" s="26"/>
      <x:c r="G25" s="26"/>
      <x:c r="H25" s="26"/>
      <x:c r="I25" s="28"/>
      <x:c r="J25" s="26"/>
      <x:c r="K25" s="28"/>
      <x:c r="L25" s="26"/>
      <x:c r="M25" s="26"/>
      <x:c r="N25" s="28"/>
      <x:c r="O25" s="26"/>
      <x:c r="P25" s="26"/>
      <x:c r="Q25" s="27" t="str">
        <x:f>IF(COUNTA(A25:P25)=0,"",IF(A25="","Add evidence ID",IF(COUNTIFS($A$8:$A$107,A25)&gt;1,"Duplicate evidence ID",IF(P25="","",IF(COUNTIFS('Corrective Actions'!$A$8:$A$107,P25)=0,"Action ID not found",IF(COUNTIFS('Corrective Actions'!$A$8:$A$107,P25)&gt;1,"Action ID duplicated",""))))))</x:f>
      </x:c>
      <x:c r="R25" s="27" t="str">
        <x:f>IF(COUNTA(A25:P25)=0,"",IF(OR(B25="",E25="",F25=""),"Add topic / requirement / source",IF(C25="Not applicable",IF(D25="","Explain non-applicability",""),IF(C25&lt;&gt;"Applicable","Confirm applicability",IF(OR(D25="",G25="",H25="",I25="",J25=""),"Add evidence details","")))))</x:f>
      </x:c>
      <x:c r="S25" s="27" t="str">
        <x:f>IF(COUNTA(A25:P25)=0,"",IF(OR(IF(LEN(I25&amp;"")=0,FALSE,IF(ISNUMBER(I25),OR(I25&lt;1,I25&gt;2958465,I25&lt;&gt;INT(I25)),TRUE)),IF(LEN(K25&amp;"")=0,FALSE,IF(ISNUMBER(K25),OR(K25&lt;1,K25&gt;2958465,K25&lt;&gt;INT(K25)),TRUE))),"Check evidence / review date",IF(M25="Verified",IF(OR(G25="",I25="",K25="",L25=""),"Review: verification record missing",IF(OR(I25&gt;'Start Here'!$B$6,K25&gt;'Start Here'!$B$6),"Review: future recorded date","")),IF(AND(C25="Not applicable",M25="Not applicable"),IF(OR(K25="",L25=""),"Review applicability decision",""),IF(OR(K25="",L25="",M25="",M25="Not reviewed"),"Review not recorded",IF(AND(M25&lt;&gt;"Needs work",M25&lt;&gt;"Verified"),"Check review outcome",""))))))</x:f>
      </x:c>
      <x:c r="T25" s="27" t="str">
        <x:f>IF(COUNTA(A25:P25)=0,"",IF(LEN(N25&amp;"")=0,"Set Review date",IF(NOT(ISNUMBER(N25)),"Check Review date",IF(OR(N25&lt;1,N25&gt;2958465),"Check Review date",IF(N25&lt;&gt;INT(N25),"Use date only",IF(LEN('Start Here'!$B$6&amp;"")=0,"Set as-of date",IF(NOT(ISNUMBER('Start Here'!$B$6)),"Check as-of date",IF(OR('Start Here'!$B$6&lt;1,'Start Here'!$B$6&gt;2958465),"Check as-of date",IF('Start Here'!$B$6&lt;&gt;INT('Start Here'!$B$6),"Use date only",IF(N25&lt;'Start Here'!$B$6,"Review Overdue",IF(N25='Start Here'!$B$6,"Review Due today","")))))))))))</x:f>
      </x:c>
    </x:row>
    <x:row r="26" ht="42" customHeight="1">
      <x:c r="A26" s="26"/>
      <x:c r="B26" s="26"/>
      <x:c r="C26" s="26"/>
      <x:c r="D26" s="26"/>
      <x:c r="E26" s="26"/>
      <x:c r="F26" s="26"/>
      <x:c r="G26" s="26"/>
      <x:c r="H26" s="26"/>
      <x:c r="I26" s="28"/>
      <x:c r="J26" s="26"/>
      <x:c r="K26" s="28"/>
      <x:c r="L26" s="26"/>
      <x:c r="M26" s="26"/>
      <x:c r="N26" s="28"/>
      <x:c r="O26" s="26"/>
      <x:c r="P26" s="26"/>
      <x:c r="Q26" s="27" t="str">
        <x:f>IF(COUNTA(A26:P26)=0,"",IF(A26="","Add evidence ID",IF(COUNTIFS($A$8:$A$107,A26)&gt;1,"Duplicate evidence ID",IF(P26="","",IF(COUNTIFS('Corrective Actions'!$A$8:$A$107,P26)=0,"Action ID not found",IF(COUNTIFS('Corrective Actions'!$A$8:$A$107,P26)&gt;1,"Action ID duplicated",""))))))</x:f>
      </x:c>
      <x:c r="R26" s="27" t="str">
        <x:f>IF(COUNTA(A26:P26)=0,"",IF(OR(B26="",E26="",F26=""),"Add topic / requirement / source",IF(C26="Not applicable",IF(D26="","Explain non-applicability",""),IF(C26&lt;&gt;"Applicable","Confirm applicability",IF(OR(D26="",G26="",H26="",I26="",J26=""),"Add evidence details","")))))</x:f>
      </x:c>
      <x:c r="S26" s="27" t="str">
        <x:f>IF(COUNTA(A26:P26)=0,"",IF(OR(IF(LEN(I26&amp;"")=0,FALSE,IF(ISNUMBER(I26),OR(I26&lt;1,I26&gt;2958465,I26&lt;&gt;INT(I26)),TRUE)),IF(LEN(K26&amp;"")=0,FALSE,IF(ISNUMBER(K26),OR(K26&lt;1,K26&gt;2958465,K26&lt;&gt;INT(K26)),TRUE))),"Check evidence / review date",IF(M26="Verified",IF(OR(G26="",I26="",K26="",L26=""),"Review: verification record missing",IF(OR(I26&gt;'Start Here'!$B$6,K26&gt;'Start Here'!$B$6),"Review: future recorded date","")),IF(AND(C26="Not applicable",M26="Not applicable"),IF(OR(K26="",L26=""),"Review applicability decision",""),IF(OR(K26="",L26="",M26="",M26="Not reviewed"),"Review not recorded",IF(AND(M26&lt;&gt;"Needs work",M26&lt;&gt;"Verified"),"Check review outcome",""))))))</x:f>
      </x:c>
      <x:c r="T26" s="27" t="str">
        <x:f>IF(COUNTA(A26:P26)=0,"",IF(LEN(N26&amp;"")=0,"Set Review date",IF(NOT(ISNUMBER(N26)),"Check Review date",IF(OR(N26&lt;1,N26&gt;2958465),"Check Review date",IF(N26&lt;&gt;INT(N26),"Use date only",IF(LEN('Start Here'!$B$6&amp;"")=0,"Set as-of date",IF(NOT(ISNUMBER('Start Here'!$B$6)),"Check as-of date",IF(OR('Start Here'!$B$6&lt;1,'Start Here'!$B$6&gt;2958465),"Check as-of date",IF('Start Here'!$B$6&lt;&gt;INT('Start Here'!$B$6),"Use date only",IF(N26&lt;'Start Here'!$B$6,"Review Overdue",IF(N26='Start Here'!$B$6,"Review Due today","")))))))))))</x:f>
      </x:c>
    </x:row>
    <x:row r="27" ht="42" customHeight="1">
      <x:c r="A27" s="26"/>
      <x:c r="B27" s="26"/>
      <x:c r="C27" s="26"/>
      <x:c r="D27" s="26"/>
      <x:c r="E27" s="26"/>
      <x:c r="F27" s="26"/>
      <x:c r="G27" s="26"/>
      <x:c r="H27" s="26"/>
      <x:c r="I27" s="28"/>
      <x:c r="J27" s="26"/>
      <x:c r="K27" s="28"/>
      <x:c r="L27" s="26"/>
      <x:c r="M27" s="26"/>
      <x:c r="N27" s="28"/>
      <x:c r="O27" s="26"/>
      <x:c r="P27" s="26"/>
      <x:c r="Q27" s="27" t="str">
        <x:f>IF(COUNTA(A27:P27)=0,"",IF(A27="","Add evidence ID",IF(COUNTIFS($A$8:$A$107,A27)&gt;1,"Duplicate evidence ID",IF(P27="","",IF(COUNTIFS('Corrective Actions'!$A$8:$A$107,P27)=0,"Action ID not found",IF(COUNTIFS('Corrective Actions'!$A$8:$A$107,P27)&gt;1,"Action ID duplicated",""))))))</x:f>
      </x:c>
      <x:c r="R27" s="27" t="str">
        <x:f>IF(COUNTA(A27:P27)=0,"",IF(OR(B27="",E27="",F27=""),"Add topic / requirement / source",IF(C27="Not applicable",IF(D27="","Explain non-applicability",""),IF(C27&lt;&gt;"Applicable","Confirm applicability",IF(OR(D27="",G27="",H27="",I27="",J27=""),"Add evidence details","")))))</x:f>
      </x:c>
      <x:c r="S27" s="27" t="str">
        <x:f>IF(COUNTA(A27:P27)=0,"",IF(OR(IF(LEN(I27&amp;"")=0,FALSE,IF(ISNUMBER(I27),OR(I27&lt;1,I27&gt;2958465,I27&lt;&gt;INT(I27)),TRUE)),IF(LEN(K27&amp;"")=0,FALSE,IF(ISNUMBER(K27),OR(K27&lt;1,K27&gt;2958465,K27&lt;&gt;INT(K27)),TRUE))),"Check evidence / review date",IF(M27="Verified",IF(OR(G27="",I27="",K27="",L27=""),"Review: verification record missing",IF(OR(I27&gt;'Start Here'!$B$6,K27&gt;'Start Here'!$B$6),"Review: future recorded date","")),IF(AND(C27="Not applicable",M27="Not applicable"),IF(OR(K27="",L27=""),"Review applicability decision",""),IF(OR(K27="",L27="",M27="",M27="Not reviewed"),"Review not recorded",IF(AND(M27&lt;&gt;"Needs work",M27&lt;&gt;"Verified"),"Check review outcome",""))))))</x:f>
      </x:c>
      <x:c r="T27" s="27" t="str">
        <x:f>IF(COUNTA(A27:P27)=0,"",IF(LEN(N27&amp;"")=0,"Set Review date",IF(NOT(ISNUMBER(N27)),"Check Review date",IF(OR(N27&lt;1,N27&gt;2958465),"Check Review date",IF(N27&lt;&gt;INT(N27),"Use date only",IF(LEN('Start Here'!$B$6&amp;"")=0,"Set as-of date",IF(NOT(ISNUMBER('Start Here'!$B$6)),"Check as-of date",IF(OR('Start Here'!$B$6&lt;1,'Start Here'!$B$6&gt;2958465),"Check as-of date",IF('Start Here'!$B$6&lt;&gt;INT('Start Here'!$B$6),"Use date only",IF(N27&lt;'Start Here'!$B$6,"Review Overdue",IF(N27='Start Here'!$B$6,"Review Due today","")))))))))))</x:f>
      </x:c>
    </x:row>
    <x:row r="28" ht="42" customHeight="1">
      <x:c r="A28" s="26"/>
      <x:c r="B28" s="26"/>
      <x:c r="C28" s="26"/>
      <x:c r="D28" s="26"/>
      <x:c r="E28" s="26"/>
      <x:c r="F28" s="26"/>
      <x:c r="G28" s="26"/>
      <x:c r="H28" s="26"/>
      <x:c r="I28" s="28"/>
      <x:c r="J28" s="26"/>
      <x:c r="K28" s="28"/>
      <x:c r="L28" s="26"/>
      <x:c r="M28" s="26"/>
      <x:c r="N28" s="28"/>
      <x:c r="O28" s="26"/>
      <x:c r="P28" s="26"/>
      <x:c r="Q28" s="27" t="str">
        <x:f>IF(COUNTA(A28:P28)=0,"",IF(A28="","Add evidence ID",IF(COUNTIFS($A$8:$A$107,A28)&gt;1,"Duplicate evidence ID",IF(P28="","",IF(COUNTIFS('Corrective Actions'!$A$8:$A$107,P28)=0,"Action ID not found",IF(COUNTIFS('Corrective Actions'!$A$8:$A$107,P28)&gt;1,"Action ID duplicated",""))))))</x:f>
      </x:c>
      <x:c r="R28" s="27" t="str">
        <x:f>IF(COUNTA(A28:P28)=0,"",IF(OR(B28="",E28="",F28=""),"Add topic / requirement / source",IF(C28="Not applicable",IF(D28="","Explain non-applicability",""),IF(C28&lt;&gt;"Applicable","Confirm applicability",IF(OR(D28="",G28="",H28="",I28="",J28=""),"Add evidence details","")))))</x:f>
      </x:c>
      <x:c r="S28" s="27" t="str">
        <x:f>IF(COUNTA(A28:P28)=0,"",IF(OR(IF(LEN(I28&amp;"")=0,FALSE,IF(ISNUMBER(I28),OR(I28&lt;1,I28&gt;2958465,I28&lt;&gt;INT(I28)),TRUE)),IF(LEN(K28&amp;"")=0,FALSE,IF(ISNUMBER(K28),OR(K28&lt;1,K28&gt;2958465,K28&lt;&gt;INT(K28)),TRUE))),"Check evidence / review date",IF(M28="Verified",IF(OR(G28="",I28="",K28="",L28=""),"Review: verification record missing",IF(OR(I28&gt;'Start Here'!$B$6,K28&gt;'Start Here'!$B$6),"Review: future recorded date","")),IF(AND(C28="Not applicable",M28="Not applicable"),IF(OR(K28="",L28=""),"Review applicability decision",""),IF(OR(K28="",L28="",M28="",M28="Not reviewed"),"Review not recorded",IF(AND(M28&lt;&gt;"Needs work",M28&lt;&gt;"Verified"),"Check review outcome",""))))))</x:f>
      </x:c>
      <x:c r="T28" s="27" t="str">
        <x:f>IF(COUNTA(A28:P28)=0,"",IF(LEN(N28&amp;"")=0,"Set Review date",IF(NOT(ISNUMBER(N28)),"Check Review date",IF(OR(N28&lt;1,N28&gt;2958465),"Check Review date",IF(N28&lt;&gt;INT(N28),"Use date only",IF(LEN('Start Here'!$B$6&amp;"")=0,"Set as-of date",IF(NOT(ISNUMBER('Start Here'!$B$6)),"Check as-of date",IF(OR('Start Here'!$B$6&lt;1,'Start Here'!$B$6&gt;2958465),"Check as-of date",IF('Start Here'!$B$6&lt;&gt;INT('Start Here'!$B$6),"Use date only",IF(N28&lt;'Start Here'!$B$6,"Review Overdue",IF(N28='Start Here'!$B$6,"Review Due today","")))))))))))</x:f>
      </x:c>
    </x:row>
    <x:row r="29" ht="42" customHeight="1">
      <x:c r="A29" s="26"/>
      <x:c r="B29" s="26"/>
      <x:c r="C29" s="26"/>
      <x:c r="D29" s="26"/>
      <x:c r="E29" s="26"/>
      <x:c r="F29" s="26"/>
      <x:c r="G29" s="26"/>
      <x:c r="H29" s="26"/>
      <x:c r="I29" s="28"/>
      <x:c r="J29" s="26"/>
      <x:c r="K29" s="28"/>
      <x:c r="L29" s="26"/>
      <x:c r="M29" s="26"/>
      <x:c r="N29" s="28"/>
      <x:c r="O29" s="26"/>
      <x:c r="P29" s="26"/>
      <x:c r="Q29" s="27" t="str">
        <x:f>IF(COUNTA(A29:P29)=0,"",IF(A29="","Add evidence ID",IF(COUNTIFS($A$8:$A$107,A29)&gt;1,"Duplicate evidence ID",IF(P29="","",IF(COUNTIFS('Corrective Actions'!$A$8:$A$107,P29)=0,"Action ID not found",IF(COUNTIFS('Corrective Actions'!$A$8:$A$107,P29)&gt;1,"Action ID duplicated",""))))))</x:f>
      </x:c>
      <x:c r="R29" s="27" t="str">
        <x:f>IF(COUNTA(A29:P29)=0,"",IF(OR(B29="",E29="",F29=""),"Add topic / requirement / source",IF(C29="Not applicable",IF(D29="","Explain non-applicability",""),IF(C29&lt;&gt;"Applicable","Confirm applicability",IF(OR(D29="",G29="",H29="",I29="",J29=""),"Add evidence details","")))))</x:f>
      </x:c>
      <x:c r="S29" s="27" t="str">
        <x:f>IF(COUNTA(A29:P29)=0,"",IF(OR(IF(LEN(I29&amp;"")=0,FALSE,IF(ISNUMBER(I29),OR(I29&lt;1,I29&gt;2958465,I29&lt;&gt;INT(I29)),TRUE)),IF(LEN(K29&amp;"")=0,FALSE,IF(ISNUMBER(K29),OR(K29&lt;1,K29&gt;2958465,K29&lt;&gt;INT(K29)),TRUE))),"Check evidence / review date",IF(M29="Verified",IF(OR(G29="",I29="",K29="",L29=""),"Review: verification record missing",IF(OR(I29&gt;'Start Here'!$B$6,K29&gt;'Start Here'!$B$6),"Review: future recorded date","")),IF(AND(C29="Not applicable",M29="Not applicable"),IF(OR(K29="",L29=""),"Review applicability decision",""),IF(OR(K29="",L29="",M29="",M29="Not reviewed"),"Review not recorded",IF(AND(M29&lt;&gt;"Needs work",M29&lt;&gt;"Verified"),"Check review outcome",""))))))</x:f>
      </x:c>
      <x:c r="T29" s="27" t="str">
        <x:f>IF(COUNTA(A29:P29)=0,"",IF(LEN(N29&amp;"")=0,"Set Review date",IF(NOT(ISNUMBER(N29)),"Check Review date",IF(OR(N29&lt;1,N29&gt;2958465),"Check Review date",IF(N29&lt;&gt;INT(N29),"Use date only",IF(LEN('Start Here'!$B$6&amp;"")=0,"Set as-of date",IF(NOT(ISNUMBER('Start Here'!$B$6)),"Check as-of date",IF(OR('Start Here'!$B$6&lt;1,'Start Here'!$B$6&gt;2958465),"Check as-of date",IF('Start Here'!$B$6&lt;&gt;INT('Start Here'!$B$6),"Use date only",IF(N29&lt;'Start Here'!$B$6,"Review Overdue",IF(N29='Start Here'!$B$6,"Review Due today","")))))))))))</x:f>
      </x:c>
    </x:row>
    <x:row r="30" ht="42" customHeight="1">
      <x:c r="A30" s="26"/>
      <x:c r="B30" s="26"/>
      <x:c r="C30" s="26"/>
      <x:c r="D30" s="26"/>
      <x:c r="E30" s="26"/>
      <x:c r="F30" s="26"/>
      <x:c r="G30" s="26"/>
      <x:c r="H30" s="26"/>
      <x:c r="I30" s="28"/>
      <x:c r="J30" s="26"/>
      <x:c r="K30" s="28"/>
      <x:c r="L30" s="26"/>
      <x:c r="M30" s="26"/>
      <x:c r="N30" s="28"/>
      <x:c r="O30" s="26"/>
      <x:c r="P30" s="26"/>
      <x:c r="Q30" s="27" t="str">
        <x:f>IF(COUNTA(A30:P30)=0,"",IF(A30="","Add evidence ID",IF(COUNTIFS($A$8:$A$107,A30)&gt;1,"Duplicate evidence ID",IF(P30="","",IF(COUNTIFS('Corrective Actions'!$A$8:$A$107,P30)=0,"Action ID not found",IF(COUNTIFS('Corrective Actions'!$A$8:$A$107,P30)&gt;1,"Action ID duplicated",""))))))</x:f>
      </x:c>
      <x:c r="R30" s="27" t="str">
        <x:f>IF(COUNTA(A30:P30)=0,"",IF(OR(B30="",E30="",F30=""),"Add topic / requirement / source",IF(C30="Not applicable",IF(D30="","Explain non-applicability",""),IF(C30&lt;&gt;"Applicable","Confirm applicability",IF(OR(D30="",G30="",H30="",I30="",J30=""),"Add evidence details","")))))</x:f>
      </x:c>
      <x:c r="S30" s="27" t="str">
        <x:f>IF(COUNTA(A30:P30)=0,"",IF(OR(IF(LEN(I30&amp;"")=0,FALSE,IF(ISNUMBER(I30),OR(I30&lt;1,I30&gt;2958465,I30&lt;&gt;INT(I30)),TRUE)),IF(LEN(K30&amp;"")=0,FALSE,IF(ISNUMBER(K30),OR(K30&lt;1,K30&gt;2958465,K30&lt;&gt;INT(K30)),TRUE))),"Check evidence / review date",IF(M30="Verified",IF(OR(G30="",I30="",K30="",L30=""),"Review: verification record missing",IF(OR(I30&gt;'Start Here'!$B$6,K30&gt;'Start Here'!$B$6),"Review: future recorded date","")),IF(AND(C30="Not applicable",M30="Not applicable"),IF(OR(K30="",L30=""),"Review applicability decision",""),IF(OR(K30="",L30="",M30="",M30="Not reviewed"),"Review not recorded",IF(AND(M30&lt;&gt;"Needs work",M30&lt;&gt;"Verified"),"Check review outcome",""))))))</x:f>
      </x:c>
      <x:c r="T30" s="27" t="str">
        <x:f>IF(COUNTA(A30:P30)=0,"",IF(LEN(N30&amp;"")=0,"Set Review date",IF(NOT(ISNUMBER(N30)),"Check Review date",IF(OR(N30&lt;1,N30&gt;2958465),"Check Review date",IF(N30&lt;&gt;INT(N30),"Use date only",IF(LEN('Start Here'!$B$6&amp;"")=0,"Set as-of date",IF(NOT(ISNUMBER('Start Here'!$B$6)),"Check as-of date",IF(OR('Start Here'!$B$6&lt;1,'Start Here'!$B$6&gt;2958465),"Check as-of date",IF('Start Here'!$B$6&lt;&gt;INT('Start Here'!$B$6),"Use date only",IF(N30&lt;'Start Here'!$B$6,"Review Overdue",IF(N30='Start Here'!$B$6,"Review Due today","")))))))))))</x:f>
      </x:c>
    </x:row>
    <x:row r="31" ht="42" customHeight="1">
      <x:c r="A31" s="26"/>
      <x:c r="B31" s="26"/>
      <x:c r="C31" s="26"/>
      <x:c r="D31" s="26"/>
      <x:c r="E31" s="26"/>
      <x:c r="F31" s="26"/>
      <x:c r="G31" s="26"/>
      <x:c r="H31" s="26"/>
      <x:c r="I31" s="28"/>
      <x:c r="J31" s="26"/>
      <x:c r="K31" s="28"/>
      <x:c r="L31" s="26"/>
      <x:c r="M31" s="26"/>
      <x:c r="N31" s="28"/>
      <x:c r="O31" s="26"/>
      <x:c r="P31" s="26"/>
      <x:c r="Q31" s="27" t="str">
        <x:f>IF(COUNTA(A31:P31)=0,"",IF(A31="","Add evidence ID",IF(COUNTIFS($A$8:$A$107,A31)&gt;1,"Duplicate evidence ID",IF(P31="","",IF(COUNTIFS('Corrective Actions'!$A$8:$A$107,P31)=0,"Action ID not found",IF(COUNTIFS('Corrective Actions'!$A$8:$A$107,P31)&gt;1,"Action ID duplicated",""))))))</x:f>
      </x:c>
      <x:c r="R31" s="27" t="str">
        <x:f>IF(COUNTA(A31:P31)=0,"",IF(OR(B31="",E31="",F31=""),"Add topic / requirement / source",IF(C31="Not applicable",IF(D31="","Explain non-applicability",""),IF(C31&lt;&gt;"Applicable","Confirm applicability",IF(OR(D31="",G31="",H31="",I31="",J31=""),"Add evidence details","")))))</x:f>
      </x:c>
      <x:c r="S31" s="27" t="str">
        <x:f>IF(COUNTA(A31:P31)=0,"",IF(OR(IF(LEN(I31&amp;"")=0,FALSE,IF(ISNUMBER(I31),OR(I31&lt;1,I31&gt;2958465,I31&lt;&gt;INT(I31)),TRUE)),IF(LEN(K31&amp;"")=0,FALSE,IF(ISNUMBER(K31),OR(K31&lt;1,K31&gt;2958465,K31&lt;&gt;INT(K31)),TRUE))),"Check evidence / review date",IF(M31="Verified",IF(OR(G31="",I31="",K31="",L31=""),"Review: verification record missing",IF(OR(I31&gt;'Start Here'!$B$6,K31&gt;'Start Here'!$B$6),"Review: future recorded date","")),IF(AND(C31="Not applicable",M31="Not applicable"),IF(OR(K31="",L31=""),"Review applicability decision",""),IF(OR(K31="",L31="",M31="",M31="Not reviewed"),"Review not recorded",IF(AND(M31&lt;&gt;"Needs work",M31&lt;&gt;"Verified"),"Check review outcome",""))))))</x:f>
      </x:c>
      <x:c r="T31" s="27" t="str">
        <x:f>IF(COUNTA(A31:P31)=0,"",IF(LEN(N31&amp;"")=0,"Set Review date",IF(NOT(ISNUMBER(N31)),"Check Review date",IF(OR(N31&lt;1,N31&gt;2958465),"Check Review date",IF(N31&lt;&gt;INT(N31),"Use date only",IF(LEN('Start Here'!$B$6&amp;"")=0,"Set as-of date",IF(NOT(ISNUMBER('Start Here'!$B$6)),"Check as-of date",IF(OR('Start Here'!$B$6&lt;1,'Start Here'!$B$6&gt;2958465),"Check as-of date",IF('Start Here'!$B$6&lt;&gt;INT('Start Here'!$B$6),"Use date only",IF(N31&lt;'Start Here'!$B$6,"Review Overdue",IF(N31='Start Here'!$B$6,"Review Due today","")))))))))))</x:f>
      </x:c>
    </x:row>
    <x:row r="32" ht="42" customHeight="1">
      <x:c r="A32" s="26"/>
      <x:c r="B32" s="26"/>
      <x:c r="C32" s="26"/>
      <x:c r="D32" s="26"/>
      <x:c r="E32" s="26"/>
      <x:c r="F32" s="26"/>
      <x:c r="G32" s="26"/>
      <x:c r="H32" s="26"/>
      <x:c r="I32" s="28"/>
      <x:c r="J32" s="26"/>
      <x:c r="K32" s="28"/>
      <x:c r="L32" s="26"/>
      <x:c r="M32" s="26"/>
      <x:c r="N32" s="28"/>
      <x:c r="O32" s="26"/>
      <x:c r="P32" s="26"/>
      <x:c r="Q32" s="27" t="str">
        <x:f>IF(COUNTA(A32:P32)=0,"",IF(A32="","Add evidence ID",IF(COUNTIFS($A$8:$A$107,A32)&gt;1,"Duplicate evidence ID",IF(P32="","",IF(COUNTIFS('Corrective Actions'!$A$8:$A$107,P32)=0,"Action ID not found",IF(COUNTIFS('Corrective Actions'!$A$8:$A$107,P32)&gt;1,"Action ID duplicated",""))))))</x:f>
      </x:c>
      <x:c r="R32" s="27" t="str">
        <x:f>IF(COUNTA(A32:P32)=0,"",IF(OR(B32="",E32="",F32=""),"Add topic / requirement / source",IF(C32="Not applicable",IF(D32="","Explain non-applicability",""),IF(C32&lt;&gt;"Applicable","Confirm applicability",IF(OR(D32="",G32="",H32="",I32="",J32=""),"Add evidence details","")))))</x:f>
      </x:c>
      <x:c r="S32" s="27" t="str">
        <x:f>IF(COUNTA(A32:P32)=0,"",IF(OR(IF(LEN(I32&amp;"")=0,FALSE,IF(ISNUMBER(I32),OR(I32&lt;1,I32&gt;2958465,I32&lt;&gt;INT(I32)),TRUE)),IF(LEN(K32&amp;"")=0,FALSE,IF(ISNUMBER(K32),OR(K32&lt;1,K32&gt;2958465,K32&lt;&gt;INT(K32)),TRUE))),"Check evidence / review date",IF(M32="Verified",IF(OR(G32="",I32="",K32="",L32=""),"Review: verification record missing",IF(OR(I32&gt;'Start Here'!$B$6,K32&gt;'Start Here'!$B$6),"Review: future recorded date","")),IF(AND(C32="Not applicable",M32="Not applicable"),IF(OR(K32="",L32=""),"Review applicability decision",""),IF(OR(K32="",L32="",M32="",M32="Not reviewed"),"Review not recorded",IF(AND(M32&lt;&gt;"Needs work",M32&lt;&gt;"Verified"),"Check review outcome",""))))))</x:f>
      </x:c>
      <x:c r="T32" s="27" t="str">
        <x:f>IF(COUNTA(A32:P32)=0,"",IF(LEN(N32&amp;"")=0,"Set Review date",IF(NOT(ISNUMBER(N32)),"Check Review date",IF(OR(N32&lt;1,N32&gt;2958465),"Check Review date",IF(N32&lt;&gt;INT(N32),"Use date only",IF(LEN('Start Here'!$B$6&amp;"")=0,"Set as-of date",IF(NOT(ISNUMBER('Start Here'!$B$6)),"Check as-of date",IF(OR('Start Here'!$B$6&lt;1,'Start Here'!$B$6&gt;2958465),"Check as-of date",IF('Start Here'!$B$6&lt;&gt;INT('Start Here'!$B$6),"Use date only",IF(N32&lt;'Start Here'!$B$6,"Review Overdue",IF(N32='Start Here'!$B$6,"Review Due today","")))))))))))</x:f>
      </x:c>
    </x:row>
    <x:row r="33" ht="42" customHeight="1">
      <x:c r="A33" s="26"/>
      <x:c r="B33" s="26"/>
      <x:c r="C33" s="26"/>
      <x:c r="D33" s="26"/>
      <x:c r="E33" s="26"/>
      <x:c r="F33" s="26"/>
      <x:c r="G33" s="26"/>
      <x:c r="H33" s="26"/>
      <x:c r="I33" s="28"/>
      <x:c r="J33" s="26"/>
      <x:c r="K33" s="28"/>
      <x:c r="L33" s="26"/>
      <x:c r="M33" s="26"/>
      <x:c r="N33" s="28"/>
      <x:c r="O33" s="26"/>
      <x:c r="P33" s="26"/>
      <x:c r="Q33" s="27" t="str">
        <x:f>IF(COUNTA(A33:P33)=0,"",IF(A33="","Add evidence ID",IF(COUNTIFS($A$8:$A$107,A33)&gt;1,"Duplicate evidence ID",IF(P33="","",IF(COUNTIFS('Corrective Actions'!$A$8:$A$107,P33)=0,"Action ID not found",IF(COUNTIFS('Corrective Actions'!$A$8:$A$107,P33)&gt;1,"Action ID duplicated",""))))))</x:f>
      </x:c>
      <x:c r="R33" s="27" t="str">
        <x:f>IF(COUNTA(A33:P33)=0,"",IF(OR(B33="",E33="",F33=""),"Add topic / requirement / source",IF(C33="Not applicable",IF(D33="","Explain non-applicability",""),IF(C33&lt;&gt;"Applicable","Confirm applicability",IF(OR(D33="",G33="",H33="",I33="",J33=""),"Add evidence details","")))))</x:f>
      </x:c>
      <x:c r="S33" s="27" t="str">
        <x:f>IF(COUNTA(A33:P33)=0,"",IF(OR(IF(LEN(I33&amp;"")=0,FALSE,IF(ISNUMBER(I33),OR(I33&lt;1,I33&gt;2958465,I33&lt;&gt;INT(I33)),TRUE)),IF(LEN(K33&amp;"")=0,FALSE,IF(ISNUMBER(K33),OR(K33&lt;1,K33&gt;2958465,K33&lt;&gt;INT(K33)),TRUE))),"Check evidence / review date",IF(M33="Verified",IF(OR(G33="",I33="",K33="",L33=""),"Review: verification record missing",IF(OR(I33&gt;'Start Here'!$B$6,K33&gt;'Start Here'!$B$6),"Review: future recorded date","")),IF(AND(C33="Not applicable",M33="Not applicable"),IF(OR(K33="",L33=""),"Review applicability decision",""),IF(OR(K33="",L33="",M33="",M33="Not reviewed"),"Review not recorded",IF(AND(M33&lt;&gt;"Needs work",M33&lt;&gt;"Verified"),"Check review outcome",""))))))</x:f>
      </x:c>
      <x:c r="T33" s="27" t="str">
        <x:f>IF(COUNTA(A33:P33)=0,"",IF(LEN(N33&amp;"")=0,"Set Review date",IF(NOT(ISNUMBER(N33)),"Check Review date",IF(OR(N33&lt;1,N33&gt;2958465),"Check Review date",IF(N33&lt;&gt;INT(N33),"Use date only",IF(LEN('Start Here'!$B$6&amp;"")=0,"Set as-of date",IF(NOT(ISNUMBER('Start Here'!$B$6)),"Check as-of date",IF(OR('Start Here'!$B$6&lt;1,'Start Here'!$B$6&gt;2958465),"Check as-of date",IF('Start Here'!$B$6&lt;&gt;INT('Start Here'!$B$6),"Use date only",IF(N33&lt;'Start Here'!$B$6,"Review Overdue",IF(N33='Start Here'!$B$6,"Review Due today","")))))))))))</x:f>
      </x:c>
    </x:row>
    <x:row r="34" ht="42" customHeight="1">
      <x:c r="A34" s="26"/>
      <x:c r="B34" s="26"/>
      <x:c r="C34" s="26"/>
      <x:c r="D34" s="26"/>
      <x:c r="E34" s="26"/>
      <x:c r="F34" s="26"/>
      <x:c r="G34" s="26"/>
      <x:c r="H34" s="26"/>
      <x:c r="I34" s="28"/>
      <x:c r="J34" s="26"/>
      <x:c r="K34" s="28"/>
      <x:c r="L34" s="26"/>
      <x:c r="M34" s="26"/>
      <x:c r="N34" s="28"/>
      <x:c r="O34" s="26"/>
      <x:c r="P34" s="26"/>
      <x:c r="Q34" s="27" t="str">
        <x:f>IF(COUNTA(A34:P34)=0,"",IF(A34="","Add evidence ID",IF(COUNTIFS($A$8:$A$107,A34)&gt;1,"Duplicate evidence ID",IF(P34="","",IF(COUNTIFS('Corrective Actions'!$A$8:$A$107,P34)=0,"Action ID not found",IF(COUNTIFS('Corrective Actions'!$A$8:$A$107,P34)&gt;1,"Action ID duplicated",""))))))</x:f>
      </x:c>
      <x:c r="R34" s="27" t="str">
        <x:f>IF(COUNTA(A34:P34)=0,"",IF(OR(B34="",E34="",F34=""),"Add topic / requirement / source",IF(C34="Not applicable",IF(D34="","Explain non-applicability",""),IF(C34&lt;&gt;"Applicable","Confirm applicability",IF(OR(D34="",G34="",H34="",I34="",J34=""),"Add evidence details","")))))</x:f>
      </x:c>
      <x:c r="S34" s="27" t="str">
        <x:f>IF(COUNTA(A34:P34)=0,"",IF(OR(IF(LEN(I34&amp;"")=0,FALSE,IF(ISNUMBER(I34),OR(I34&lt;1,I34&gt;2958465,I34&lt;&gt;INT(I34)),TRUE)),IF(LEN(K34&amp;"")=0,FALSE,IF(ISNUMBER(K34),OR(K34&lt;1,K34&gt;2958465,K34&lt;&gt;INT(K34)),TRUE))),"Check evidence / review date",IF(M34="Verified",IF(OR(G34="",I34="",K34="",L34=""),"Review: verification record missing",IF(OR(I34&gt;'Start Here'!$B$6,K34&gt;'Start Here'!$B$6),"Review: future recorded date","")),IF(AND(C34="Not applicable",M34="Not applicable"),IF(OR(K34="",L34=""),"Review applicability decision",""),IF(OR(K34="",L34="",M34="",M34="Not reviewed"),"Review not recorded",IF(AND(M34&lt;&gt;"Needs work",M34&lt;&gt;"Verified"),"Check review outcome",""))))))</x:f>
      </x:c>
      <x:c r="T34" s="27" t="str">
        <x:f>IF(COUNTA(A34:P34)=0,"",IF(LEN(N34&amp;"")=0,"Set Review date",IF(NOT(ISNUMBER(N34)),"Check Review date",IF(OR(N34&lt;1,N34&gt;2958465),"Check Review date",IF(N34&lt;&gt;INT(N34),"Use date only",IF(LEN('Start Here'!$B$6&amp;"")=0,"Set as-of date",IF(NOT(ISNUMBER('Start Here'!$B$6)),"Check as-of date",IF(OR('Start Here'!$B$6&lt;1,'Start Here'!$B$6&gt;2958465),"Check as-of date",IF('Start Here'!$B$6&lt;&gt;INT('Start Here'!$B$6),"Use date only",IF(N34&lt;'Start Here'!$B$6,"Review Overdue",IF(N34='Start Here'!$B$6,"Review Due today","")))))))))))</x:f>
      </x:c>
    </x:row>
    <x:row r="35" ht="42" customHeight="1">
      <x:c r="A35" s="26"/>
      <x:c r="B35" s="26"/>
      <x:c r="C35" s="26"/>
      <x:c r="D35" s="26"/>
      <x:c r="E35" s="26"/>
      <x:c r="F35" s="26"/>
      <x:c r="G35" s="26"/>
      <x:c r="H35" s="26"/>
      <x:c r="I35" s="28"/>
      <x:c r="J35" s="26"/>
      <x:c r="K35" s="28"/>
      <x:c r="L35" s="26"/>
      <x:c r="M35" s="26"/>
      <x:c r="N35" s="28"/>
      <x:c r="O35" s="26"/>
      <x:c r="P35" s="26"/>
      <x:c r="Q35" s="27" t="str">
        <x:f>IF(COUNTA(A35:P35)=0,"",IF(A35="","Add evidence ID",IF(COUNTIFS($A$8:$A$107,A35)&gt;1,"Duplicate evidence ID",IF(P35="","",IF(COUNTIFS('Corrective Actions'!$A$8:$A$107,P35)=0,"Action ID not found",IF(COUNTIFS('Corrective Actions'!$A$8:$A$107,P35)&gt;1,"Action ID duplicated",""))))))</x:f>
      </x:c>
      <x:c r="R35" s="27" t="str">
        <x:f>IF(COUNTA(A35:P35)=0,"",IF(OR(B35="",E35="",F35=""),"Add topic / requirement / source",IF(C35="Not applicable",IF(D35="","Explain non-applicability",""),IF(C35&lt;&gt;"Applicable","Confirm applicability",IF(OR(D35="",G35="",H35="",I35="",J35=""),"Add evidence details","")))))</x:f>
      </x:c>
      <x:c r="S35" s="27" t="str">
        <x:f>IF(COUNTA(A35:P35)=0,"",IF(OR(IF(LEN(I35&amp;"")=0,FALSE,IF(ISNUMBER(I35),OR(I35&lt;1,I35&gt;2958465,I35&lt;&gt;INT(I35)),TRUE)),IF(LEN(K35&amp;"")=0,FALSE,IF(ISNUMBER(K35),OR(K35&lt;1,K35&gt;2958465,K35&lt;&gt;INT(K35)),TRUE))),"Check evidence / review date",IF(M35="Verified",IF(OR(G35="",I35="",K35="",L35=""),"Review: verification record missing",IF(OR(I35&gt;'Start Here'!$B$6,K35&gt;'Start Here'!$B$6),"Review: future recorded date","")),IF(AND(C35="Not applicable",M35="Not applicable"),IF(OR(K35="",L35=""),"Review applicability decision",""),IF(OR(K35="",L35="",M35="",M35="Not reviewed"),"Review not recorded",IF(AND(M35&lt;&gt;"Needs work",M35&lt;&gt;"Verified"),"Check review outcome",""))))))</x:f>
      </x:c>
      <x:c r="T35" s="27" t="str">
        <x:f>IF(COUNTA(A35:P35)=0,"",IF(LEN(N35&amp;"")=0,"Set Review date",IF(NOT(ISNUMBER(N35)),"Check Review date",IF(OR(N35&lt;1,N35&gt;2958465),"Check Review date",IF(N35&lt;&gt;INT(N35),"Use date only",IF(LEN('Start Here'!$B$6&amp;"")=0,"Set as-of date",IF(NOT(ISNUMBER('Start Here'!$B$6)),"Check as-of date",IF(OR('Start Here'!$B$6&lt;1,'Start Here'!$B$6&gt;2958465),"Check as-of date",IF('Start Here'!$B$6&lt;&gt;INT('Start Here'!$B$6),"Use date only",IF(N35&lt;'Start Here'!$B$6,"Review Overdue",IF(N35='Start Here'!$B$6,"Review Due today","")))))))))))</x:f>
      </x:c>
    </x:row>
    <x:row r="36" ht="42" customHeight="1">
      <x:c r="A36" s="26"/>
      <x:c r="B36" s="26"/>
      <x:c r="C36" s="26"/>
      <x:c r="D36" s="26"/>
      <x:c r="E36" s="26"/>
      <x:c r="F36" s="26"/>
      <x:c r="G36" s="26"/>
      <x:c r="H36" s="26"/>
      <x:c r="I36" s="28"/>
      <x:c r="J36" s="26"/>
      <x:c r="K36" s="28"/>
      <x:c r="L36" s="26"/>
      <x:c r="M36" s="26"/>
      <x:c r="N36" s="28"/>
      <x:c r="O36" s="26"/>
      <x:c r="P36" s="26"/>
      <x:c r="Q36" s="27" t="str">
        <x:f>IF(COUNTA(A36:P36)=0,"",IF(A36="","Add evidence ID",IF(COUNTIFS($A$8:$A$107,A36)&gt;1,"Duplicate evidence ID",IF(P36="","",IF(COUNTIFS('Corrective Actions'!$A$8:$A$107,P36)=0,"Action ID not found",IF(COUNTIFS('Corrective Actions'!$A$8:$A$107,P36)&gt;1,"Action ID duplicated",""))))))</x:f>
      </x:c>
      <x:c r="R36" s="27" t="str">
        <x:f>IF(COUNTA(A36:P36)=0,"",IF(OR(B36="",E36="",F36=""),"Add topic / requirement / source",IF(C36="Not applicable",IF(D36="","Explain non-applicability",""),IF(C36&lt;&gt;"Applicable","Confirm applicability",IF(OR(D36="",G36="",H36="",I36="",J36=""),"Add evidence details","")))))</x:f>
      </x:c>
      <x:c r="S36" s="27" t="str">
        <x:f>IF(COUNTA(A36:P36)=0,"",IF(OR(IF(LEN(I36&amp;"")=0,FALSE,IF(ISNUMBER(I36),OR(I36&lt;1,I36&gt;2958465,I36&lt;&gt;INT(I36)),TRUE)),IF(LEN(K36&amp;"")=0,FALSE,IF(ISNUMBER(K36),OR(K36&lt;1,K36&gt;2958465,K36&lt;&gt;INT(K36)),TRUE))),"Check evidence / review date",IF(M36="Verified",IF(OR(G36="",I36="",K36="",L36=""),"Review: verification record missing",IF(OR(I36&gt;'Start Here'!$B$6,K36&gt;'Start Here'!$B$6),"Review: future recorded date","")),IF(AND(C36="Not applicable",M36="Not applicable"),IF(OR(K36="",L36=""),"Review applicability decision",""),IF(OR(K36="",L36="",M36="",M36="Not reviewed"),"Review not recorded",IF(AND(M36&lt;&gt;"Needs work",M36&lt;&gt;"Verified"),"Check review outcome",""))))))</x:f>
      </x:c>
      <x:c r="T36" s="27" t="str">
        <x:f>IF(COUNTA(A36:P36)=0,"",IF(LEN(N36&amp;"")=0,"Set Review date",IF(NOT(ISNUMBER(N36)),"Check Review date",IF(OR(N36&lt;1,N36&gt;2958465),"Check Review date",IF(N36&lt;&gt;INT(N36),"Use date only",IF(LEN('Start Here'!$B$6&amp;"")=0,"Set as-of date",IF(NOT(ISNUMBER('Start Here'!$B$6)),"Check as-of date",IF(OR('Start Here'!$B$6&lt;1,'Start Here'!$B$6&gt;2958465),"Check as-of date",IF('Start Here'!$B$6&lt;&gt;INT('Start Here'!$B$6),"Use date only",IF(N36&lt;'Start Here'!$B$6,"Review Overdue",IF(N36='Start Here'!$B$6,"Review Due today","")))))))))))</x:f>
      </x:c>
    </x:row>
    <x:row r="37" ht="42" customHeight="1">
      <x:c r="A37" s="26"/>
      <x:c r="B37" s="26"/>
      <x:c r="C37" s="26"/>
      <x:c r="D37" s="26"/>
      <x:c r="E37" s="26"/>
      <x:c r="F37" s="26"/>
      <x:c r="G37" s="26"/>
      <x:c r="H37" s="26"/>
      <x:c r="I37" s="28"/>
      <x:c r="J37" s="26"/>
      <x:c r="K37" s="28"/>
      <x:c r="L37" s="26"/>
      <x:c r="M37" s="26"/>
      <x:c r="N37" s="28"/>
      <x:c r="O37" s="26"/>
      <x:c r="P37" s="26"/>
      <x:c r="Q37" s="27" t="str">
        <x:f>IF(COUNTA(A37:P37)=0,"",IF(A37="","Add evidence ID",IF(COUNTIFS($A$8:$A$107,A37)&gt;1,"Duplicate evidence ID",IF(P37="","",IF(COUNTIFS('Corrective Actions'!$A$8:$A$107,P37)=0,"Action ID not found",IF(COUNTIFS('Corrective Actions'!$A$8:$A$107,P37)&gt;1,"Action ID duplicated",""))))))</x:f>
      </x:c>
      <x:c r="R37" s="27" t="str">
        <x:f>IF(COUNTA(A37:P37)=0,"",IF(OR(B37="",E37="",F37=""),"Add topic / requirement / source",IF(C37="Not applicable",IF(D37="","Explain non-applicability",""),IF(C37&lt;&gt;"Applicable","Confirm applicability",IF(OR(D37="",G37="",H37="",I37="",J37=""),"Add evidence details","")))))</x:f>
      </x:c>
      <x:c r="S37" s="27" t="str">
        <x:f>IF(COUNTA(A37:P37)=0,"",IF(OR(IF(LEN(I37&amp;"")=0,FALSE,IF(ISNUMBER(I37),OR(I37&lt;1,I37&gt;2958465,I37&lt;&gt;INT(I37)),TRUE)),IF(LEN(K37&amp;"")=0,FALSE,IF(ISNUMBER(K37),OR(K37&lt;1,K37&gt;2958465,K37&lt;&gt;INT(K37)),TRUE))),"Check evidence / review date",IF(M37="Verified",IF(OR(G37="",I37="",K37="",L37=""),"Review: verification record missing",IF(OR(I37&gt;'Start Here'!$B$6,K37&gt;'Start Here'!$B$6),"Review: future recorded date","")),IF(AND(C37="Not applicable",M37="Not applicable"),IF(OR(K37="",L37=""),"Review applicability decision",""),IF(OR(K37="",L37="",M37="",M37="Not reviewed"),"Review not recorded",IF(AND(M37&lt;&gt;"Needs work",M37&lt;&gt;"Verified"),"Check review outcome",""))))))</x:f>
      </x:c>
      <x:c r="T37" s="27" t="str">
        <x:f>IF(COUNTA(A37:P37)=0,"",IF(LEN(N37&amp;"")=0,"Set Review date",IF(NOT(ISNUMBER(N37)),"Check Review date",IF(OR(N37&lt;1,N37&gt;2958465),"Check Review date",IF(N37&lt;&gt;INT(N37),"Use date only",IF(LEN('Start Here'!$B$6&amp;"")=0,"Set as-of date",IF(NOT(ISNUMBER('Start Here'!$B$6)),"Check as-of date",IF(OR('Start Here'!$B$6&lt;1,'Start Here'!$B$6&gt;2958465),"Check as-of date",IF('Start Here'!$B$6&lt;&gt;INT('Start Here'!$B$6),"Use date only",IF(N37&lt;'Start Here'!$B$6,"Review Overdue",IF(N37='Start Here'!$B$6,"Review Due today","")))))))))))</x:f>
      </x:c>
    </x:row>
    <x:row r="38" ht="42" customHeight="1">
      <x:c r="A38" s="26"/>
      <x:c r="B38" s="26"/>
      <x:c r="C38" s="26"/>
      <x:c r="D38" s="26"/>
      <x:c r="E38" s="26"/>
      <x:c r="F38" s="26"/>
      <x:c r="G38" s="26"/>
      <x:c r="H38" s="26"/>
      <x:c r="I38" s="28"/>
      <x:c r="J38" s="26"/>
      <x:c r="K38" s="28"/>
      <x:c r="L38" s="26"/>
      <x:c r="M38" s="26"/>
      <x:c r="N38" s="28"/>
      <x:c r="O38" s="26"/>
      <x:c r="P38" s="26"/>
      <x:c r="Q38" s="27" t="str">
        <x:f>IF(COUNTA(A38:P38)=0,"",IF(A38="","Add evidence ID",IF(COUNTIFS($A$8:$A$107,A38)&gt;1,"Duplicate evidence ID",IF(P38="","",IF(COUNTIFS('Corrective Actions'!$A$8:$A$107,P38)=0,"Action ID not found",IF(COUNTIFS('Corrective Actions'!$A$8:$A$107,P38)&gt;1,"Action ID duplicated",""))))))</x:f>
      </x:c>
      <x:c r="R38" s="27" t="str">
        <x:f>IF(COUNTA(A38:P38)=0,"",IF(OR(B38="",E38="",F38=""),"Add topic / requirement / source",IF(C38="Not applicable",IF(D38="","Explain non-applicability",""),IF(C38&lt;&gt;"Applicable","Confirm applicability",IF(OR(D38="",G38="",H38="",I38="",J38=""),"Add evidence details","")))))</x:f>
      </x:c>
      <x:c r="S38" s="27" t="str">
        <x:f>IF(COUNTA(A38:P38)=0,"",IF(OR(IF(LEN(I38&amp;"")=0,FALSE,IF(ISNUMBER(I38),OR(I38&lt;1,I38&gt;2958465,I38&lt;&gt;INT(I38)),TRUE)),IF(LEN(K38&amp;"")=0,FALSE,IF(ISNUMBER(K38),OR(K38&lt;1,K38&gt;2958465,K38&lt;&gt;INT(K38)),TRUE))),"Check evidence / review date",IF(M38="Verified",IF(OR(G38="",I38="",K38="",L38=""),"Review: verification record missing",IF(OR(I38&gt;'Start Here'!$B$6,K38&gt;'Start Here'!$B$6),"Review: future recorded date","")),IF(AND(C38="Not applicable",M38="Not applicable"),IF(OR(K38="",L38=""),"Review applicability decision",""),IF(OR(K38="",L38="",M38="",M38="Not reviewed"),"Review not recorded",IF(AND(M38&lt;&gt;"Needs work",M38&lt;&gt;"Verified"),"Check review outcome",""))))))</x:f>
      </x:c>
      <x:c r="T38" s="27" t="str">
        <x:f>IF(COUNTA(A38:P38)=0,"",IF(LEN(N38&amp;"")=0,"Set Review date",IF(NOT(ISNUMBER(N38)),"Check Review date",IF(OR(N38&lt;1,N38&gt;2958465),"Check Review date",IF(N38&lt;&gt;INT(N38),"Use date only",IF(LEN('Start Here'!$B$6&amp;"")=0,"Set as-of date",IF(NOT(ISNUMBER('Start Here'!$B$6)),"Check as-of date",IF(OR('Start Here'!$B$6&lt;1,'Start Here'!$B$6&gt;2958465),"Check as-of date",IF('Start Here'!$B$6&lt;&gt;INT('Start Here'!$B$6),"Use date only",IF(N38&lt;'Start Here'!$B$6,"Review Overdue",IF(N38='Start Here'!$B$6,"Review Due today","")))))))))))</x:f>
      </x:c>
    </x:row>
    <x:row r="39" ht="42" customHeight="1">
      <x:c r="A39" s="26"/>
      <x:c r="B39" s="26"/>
      <x:c r="C39" s="26"/>
      <x:c r="D39" s="26"/>
      <x:c r="E39" s="26"/>
      <x:c r="F39" s="26"/>
      <x:c r="G39" s="26"/>
      <x:c r="H39" s="26"/>
      <x:c r="I39" s="28"/>
      <x:c r="J39" s="26"/>
      <x:c r="K39" s="28"/>
      <x:c r="L39" s="26"/>
      <x:c r="M39" s="26"/>
      <x:c r="N39" s="28"/>
      <x:c r="O39" s="26"/>
      <x:c r="P39" s="26"/>
      <x:c r="Q39" s="27" t="str">
        <x:f>IF(COUNTA(A39:P39)=0,"",IF(A39="","Add evidence ID",IF(COUNTIFS($A$8:$A$107,A39)&gt;1,"Duplicate evidence ID",IF(P39="","",IF(COUNTIFS('Corrective Actions'!$A$8:$A$107,P39)=0,"Action ID not found",IF(COUNTIFS('Corrective Actions'!$A$8:$A$107,P39)&gt;1,"Action ID duplicated",""))))))</x:f>
      </x:c>
      <x:c r="R39" s="27" t="str">
        <x:f>IF(COUNTA(A39:P39)=0,"",IF(OR(B39="",E39="",F39=""),"Add topic / requirement / source",IF(C39="Not applicable",IF(D39="","Explain non-applicability",""),IF(C39&lt;&gt;"Applicable","Confirm applicability",IF(OR(D39="",G39="",H39="",I39="",J39=""),"Add evidence details","")))))</x:f>
      </x:c>
      <x:c r="S39" s="27" t="str">
        <x:f>IF(COUNTA(A39:P39)=0,"",IF(OR(IF(LEN(I39&amp;"")=0,FALSE,IF(ISNUMBER(I39),OR(I39&lt;1,I39&gt;2958465,I39&lt;&gt;INT(I39)),TRUE)),IF(LEN(K39&amp;"")=0,FALSE,IF(ISNUMBER(K39),OR(K39&lt;1,K39&gt;2958465,K39&lt;&gt;INT(K39)),TRUE))),"Check evidence / review date",IF(M39="Verified",IF(OR(G39="",I39="",K39="",L39=""),"Review: verification record missing",IF(OR(I39&gt;'Start Here'!$B$6,K39&gt;'Start Here'!$B$6),"Review: future recorded date","")),IF(AND(C39="Not applicable",M39="Not applicable"),IF(OR(K39="",L39=""),"Review applicability decision",""),IF(OR(K39="",L39="",M39="",M39="Not reviewed"),"Review not recorded",IF(AND(M39&lt;&gt;"Needs work",M39&lt;&gt;"Verified"),"Check review outcome",""))))))</x:f>
      </x:c>
      <x:c r="T39" s="27" t="str">
        <x:f>IF(COUNTA(A39:P39)=0,"",IF(LEN(N39&amp;"")=0,"Set Review date",IF(NOT(ISNUMBER(N39)),"Check Review date",IF(OR(N39&lt;1,N39&gt;2958465),"Check Review date",IF(N39&lt;&gt;INT(N39),"Use date only",IF(LEN('Start Here'!$B$6&amp;"")=0,"Set as-of date",IF(NOT(ISNUMBER('Start Here'!$B$6)),"Check as-of date",IF(OR('Start Here'!$B$6&lt;1,'Start Here'!$B$6&gt;2958465),"Check as-of date",IF('Start Here'!$B$6&lt;&gt;INT('Start Here'!$B$6),"Use date only",IF(N39&lt;'Start Here'!$B$6,"Review Overdue",IF(N39='Start Here'!$B$6,"Review Due today","")))))))))))</x:f>
      </x:c>
    </x:row>
    <x:row r="40" ht="42" customHeight="1">
      <x:c r="A40" s="26"/>
      <x:c r="B40" s="26"/>
      <x:c r="C40" s="26"/>
      <x:c r="D40" s="26"/>
      <x:c r="E40" s="26"/>
      <x:c r="F40" s="26"/>
      <x:c r="G40" s="26"/>
      <x:c r="H40" s="26"/>
      <x:c r="I40" s="28"/>
      <x:c r="J40" s="26"/>
      <x:c r="K40" s="28"/>
      <x:c r="L40" s="26"/>
      <x:c r="M40" s="26"/>
      <x:c r="N40" s="28"/>
      <x:c r="O40" s="26"/>
      <x:c r="P40" s="26"/>
      <x:c r="Q40" s="27" t="str">
        <x:f>IF(COUNTA(A40:P40)=0,"",IF(A40="","Add evidence ID",IF(COUNTIFS($A$8:$A$107,A40)&gt;1,"Duplicate evidence ID",IF(P40="","",IF(COUNTIFS('Corrective Actions'!$A$8:$A$107,P40)=0,"Action ID not found",IF(COUNTIFS('Corrective Actions'!$A$8:$A$107,P40)&gt;1,"Action ID duplicated",""))))))</x:f>
      </x:c>
      <x:c r="R40" s="27" t="str">
        <x:f>IF(COUNTA(A40:P40)=0,"",IF(OR(B40="",E40="",F40=""),"Add topic / requirement / source",IF(C40="Not applicable",IF(D40="","Explain non-applicability",""),IF(C40&lt;&gt;"Applicable","Confirm applicability",IF(OR(D40="",G40="",H40="",I40="",J40=""),"Add evidence details","")))))</x:f>
      </x:c>
      <x:c r="S40" s="27" t="str">
        <x:f>IF(COUNTA(A40:P40)=0,"",IF(OR(IF(LEN(I40&amp;"")=0,FALSE,IF(ISNUMBER(I40),OR(I40&lt;1,I40&gt;2958465,I40&lt;&gt;INT(I40)),TRUE)),IF(LEN(K40&amp;"")=0,FALSE,IF(ISNUMBER(K40),OR(K40&lt;1,K40&gt;2958465,K40&lt;&gt;INT(K40)),TRUE))),"Check evidence / review date",IF(M40="Verified",IF(OR(G40="",I40="",K40="",L40=""),"Review: verification record missing",IF(OR(I40&gt;'Start Here'!$B$6,K40&gt;'Start Here'!$B$6),"Review: future recorded date","")),IF(AND(C40="Not applicable",M40="Not applicable"),IF(OR(K40="",L40=""),"Review applicability decision",""),IF(OR(K40="",L40="",M40="",M40="Not reviewed"),"Review not recorded",IF(AND(M40&lt;&gt;"Needs work",M40&lt;&gt;"Verified"),"Check review outcome",""))))))</x:f>
      </x:c>
      <x:c r="T40" s="27" t="str">
        <x:f>IF(COUNTA(A40:P40)=0,"",IF(LEN(N40&amp;"")=0,"Set Review date",IF(NOT(ISNUMBER(N40)),"Check Review date",IF(OR(N40&lt;1,N40&gt;2958465),"Check Review date",IF(N40&lt;&gt;INT(N40),"Use date only",IF(LEN('Start Here'!$B$6&amp;"")=0,"Set as-of date",IF(NOT(ISNUMBER('Start Here'!$B$6)),"Check as-of date",IF(OR('Start Here'!$B$6&lt;1,'Start Here'!$B$6&gt;2958465),"Check as-of date",IF('Start Here'!$B$6&lt;&gt;INT('Start Here'!$B$6),"Use date only",IF(N40&lt;'Start Here'!$B$6,"Review Overdue",IF(N40='Start Here'!$B$6,"Review Due today","")))))))))))</x:f>
      </x:c>
    </x:row>
    <x:row r="41" ht="42" customHeight="1">
      <x:c r="A41" s="26"/>
      <x:c r="B41" s="26"/>
      <x:c r="C41" s="26"/>
      <x:c r="D41" s="26"/>
      <x:c r="E41" s="26"/>
      <x:c r="F41" s="26"/>
      <x:c r="G41" s="26"/>
      <x:c r="H41" s="26"/>
      <x:c r="I41" s="28"/>
      <x:c r="J41" s="26"/>
      <x:c r="K41" s="28"/>
      <x:c r="L41" s="26"/>
      <x:c r="M41" s="26"/>
      <x:c r="N41" s="28"/>
      <x:c r="O41" s="26"/>
      <x:c r="P41" s="26"/>
      <x:c r="Q41" s="27" t="str">
        <x:f>IF(COUNTA(A41:P41)=0,"",IF(A41="","Add evidence ID",IF(COUNTIFS($A$8:$A$107,A41)&gt;1,"Duplicate evidence ID",IF(P41="","",IF(COUNTIFS('Corrective Actions'!$A$8:$A$107,P41)=0,"Action ID not found",IF(COUNTIFS('Corrective Actions'!$A$8:$A$107,P41)&gt;1,"Action ID duplicated",""))))))</x:f>
      </x:c>
      <x:c r="R41" s="27" t="str">
        <x:f>IF(COUNTA(A41:P41)=0,"",IF(OR(B41="",E41="",F41=""),"Add topic / requirement / source",IF(C41="Not applicable",IF(D41="","Explain non-applicability",""),IF(C41&lt;&gt;"Applicable","Confirm applicability",IF(OR(D41="",G41="",H41="",I41="",J41=""),"Add evidence details","")))))</x:f>
      </x:c>
      <x:c r="S41" s="27" t="str">
        <x:f>IF(COUNTA(A41:P41)=0,"",IF(OR(IF(LEN(I41&amp;"")=0,FALSE,IF(ISNUMBER(I41),OR(I41&lt;1,I41&gt;2958465,I41&lt;&gt;INT(I41)),TRUE)),IF(LEN(K41&amp;"")=0,FALSE,IF(ISNUMBER(K41),OR(K41&lt;1,K41&gt;2958465,K41&lt;&gt;INT(K41)),TRUE))),"Check evidence / review date",IF(M41="Verified",IF(OR(G41="",I41="",K41="",L41=""),"Review: verification record missing",IF(OR(I41&gt;'Start Here'!$B$6,K41&gt;'Start Here'!$B$6),"Review: future recorded date","")),IF(AND(C41="Not applicable",M41="Not applicable"),IF(OR(K41="",L41=""),"Review applicability decision",""),IF(OR(K41="",L41="",M41="",M41="Not reviewed"),"Review not recorded",IF(AND(M41&lt;&gt;"Needs work",M41&lt;&gt;"Verified"),"Check review outcome",""))))))</x:f>
      </x:c>
      <x:c r="T41" s="27" t="str">
        <x:f>IF(COUNTA(A41:P41)=0,"",IF(LEN(N41&amp;"")=0,"Set Review date",IF(NOT(ISNUMBER(N41)),"Check Review date",IF(OR(N41&lt;1,N41&gt;2958465),"Check Review date",IF(N41&lt;&gt;INT(N41),"Use date only",IF(LEN('Start Here'!$B$6&amp;"")=0,"Set as-of date",IF(NOT(ISNUMBER('Start Here'!$B$6)),"Check as-of date",IF(OR('Start Here'!$B$6&lt;1,'Start Here'!$B$6&gt;2958465),"Check as-of date",IF('Start Here'!$B$6&lt;&gt;INT('Start Here'!$B$6),"Use date only",IF(N41&lt;'Start Here'!$B$6,"Review Overdue",IF(N41='Start Here'!$B$6,"Review Due today","")))))))))))</x:f>
      </x:c>
    </x:row>
    <x:row r="42" ht="42" customHeight="1">
      <x:c r="A42" s="26"/>
      <x:c r="B42" s="26"/>
      <x:c r="C42" s="26"/>
      <x:c r="D42" s="26"/>
      <x:c r="E42" s="26"/>
      <x:c r="F42" s="26"/>
      <x:c r="G42" s="26"/>
      <x:c r="H42" s="26"/>
      <x:c r="I42" s="28"/>
      <x:c r="J42" s="26"/>
      <x:c r="K42" s="28"/>
      <x:c r="L42" s="26"/>
      <x:c r="M42" s="26"/>
      <x:c r="N42" s="28"/>
      <x:c r="O42" s="26"/>
      <x:c r="P42" s="26"/>
      <x:c r="Q42" s="27" t="str">
        <x:f>IF(COUNTA(A42:P42)=0,"",IF(A42="","Add evidence ID",IF(COUNTIFS($A$8:$A$107,A42)&gt;1,"Duplicate evidence ID",IF(P42="","",IF(COUNTIFS('Corrective Actions'!$A$8:$A$107,P42)=0,"Action ID not found",IF(COUNTIFS('Corrective Actions'!$A$8:$A$107,P42)&gt;1,"Action ID duplicated",""))))))</x:f>
      </x:c>
      <x:c r="R42" s="27" t="str">
        <x:f>IF(COUNTA(A42:P42)=0,"",IF(OR(B42="",E42="",F42=""),"Add topic / requirement / source",IF(C42="Not applicable",IF(D42="","Explain non-applicability",""),IF(C42&lt;&gt;"Applicable","Confirm applicability",IF(OR(D42="",G42="",H42="",I42="",J42=""),"Add evidence details","")))))</x:f>
      </x:c>
      <x:c r="S42" s="27" t="str">
        <x:f>IF(COUNTA(A42:P42)=0,"",IF(OR(IF(LEN(I42&amp;"")=0,FALSE,IF(ISNUMBER(I42),OR(I42&lt;1,I42&gt;2958465,I42&lt;&gt;INT(I42)),TRUE)),IF(LEN(K42&amp;"")=0,FALSE,IF(ISNUMBER(K42),OR(K42&lt;1,K42&gt;2958465,K42&lt;&gt;INT(K42)),TRUE))),"Check evidence / review date",IF(M42="Verified",IF(OR(G42="",I42="",K42="",L42=""),"Review: verification record missing",IF(OR(I42&gt;'Start Here'!$B$6,K42&gt;'Start Here'!$B$6),"Review: future recorded date","")),IF(AND(C42="Not applicable",M42="Not applicable"),IF(OR(K42="",L42=""),"Review applicability decision",""),IF(OR(K42="",L42="",M42="",M42="Not reviewed"),"Review not recorded",IF(AND(M42&lt;&gt;"Needs work",M42&lt;&gt;"Verified"),"Check review outcome",""))))))</x:f>
      </x:c>
      <x:c r="T42" s="27" t="str">
        <x:f>IF(COUNTA(A42:P42)=0,"",IF(LEN(N42&amp;"")=0,"Set Review date",IF(NOT(ISNUMBER(N42)),"Check Review date",IF(OR(N42&lt;1,N42&gt;2958465),"Check Review date",IF(N42&lt;&gt;INT(N42),"Use date only",IF(LEN('Start Here'!$B$6&amp;"")=0,"Set as-of date",IF(NOT(ISNUMBER('Start Here'!$B$6)),"Check as-of date",IF(OR('Start Here'!$B$6&lt;1,'Start Here'!$B$6&gt;2958465),"Check as-of date",IF('Start Here'!$B$6&lt;&gt;INT('Start Here'!$B$6),"Use date only",IF(N42&lt;'Start Here'!$B$6,"Review Overdue",IF(N42='Start Here'!$B$6,"Review Due today","")))))))))))</x:f>
      </x:c>
    </x:row>
    <x:row r="43" ht="42" customHeight="1">
      <x:c r="A43" s="26"/>
      <x:c r="B43" s="26"/>
      <x:c r="C43" s="26"/>
      <x:c r="D43" s="26"/>
      <x:c r="E43" s="26"/>
      <x:c r="F43" s="26"/>
      <x:c r="G43" s="26"/>
      <x:c r="H43" s="26"/>
      <x:c r="I43" s="28"/>
      <x:c r="J43" s="26"/>
      <x:c r="K43" s="28"/>
      <x:c r="L43" s="26"/>
      <x:c r="M43" s="26"/>
      <x:c r="N43" s="28"/>
      <x:c r="O43" s="26"/>
      <x:c r="P43" s="26"/>
      <x:c r="Q43" s="27" t="str">
        <x:f>IF(COUNTA(A43:P43)=0,"",IF(A43="","Add evidence ID",IF(COUNTIFS($A$8:$A$107,A43)&gt;1,"Duplicate evidence ID",IF(P43="","",IF(COUNTIFS('Corrective Actions'!$A$8:$A$107,P43)=0,"Action ID not found",IF(COUNTIFS('Corrective Actions'!$A$8:$A$107,P43)&gt;1,"Action ID duplicated",""))))))</x:f>
      </x:c>
      <x:c r="R43" s="27" t="str">
        <x:f>IF(COUNTA(A43:P43)=0,"",IF(OR(B43="",E43="",F43=""),"Add topic / requirement / source",IF(C43="Not applicable",IF(D43="","Explain non-applicability",""),IF(C43&lt;&gt;"Applicable","Confirm applicability",IF(OR(D43="",G43="",H43="",I43="",J43=""),"Add evidence details","")))))</x:f>
      </x:c>
      <x:c r="S43" s="27" t="str">
        <x:f>IF(COUNTA(A43:P43)=0,"",IF(OR(IF(LEN(I43&amp;"")=0,FALSE,IF(ISNUMBER(I43),OR(I43&lt;1,I43&gt;2958465,I43&lt;&gt;INT(I43)),TRUE)),IF(LEN(K43&amp;"")=0,FALSE,IF(ISNUMBER(K43),OR(K43&lt;1,K43&gt;2958465,K43&lt;&gt;INT(K43)),TRUE))),"Check evidence / review date",IF(M43="Verified",IF(OR(G43="",I43="",K43="",L43=""),"Review: verification record missing",IF(OR(I43&gt;'Start Here'!$B$6,K43&gt;'Start Here'!$B$6),"Review: future recorded date","")),IF(AND(C43="Not applicable",M43="Not applicable"),IF(OR(K43="",L43=""),"Review applicability decision",""),IF(OR(K43="",L43="",M43="",M43="Not reviewed"),"Review not recorded",IF(AND(M43&lt;&gt;"Needs work",M43&lt;&gt;"Verified"),"Check review outcome",""))))))</x:f>
      </x:c>
      <x:c r="T43" s="27" t="str">
        <x:f>IF(COUNTA(A43:P43)=0,"",IF(LEN(N43&amp;"")=0,"Set Review date",IF(NOT(ISNUMBER(N43)),"Check Review date",IF(OR(N43&lt;1,N43&gt;2958465),"Check Review date",IF(N43&lt;&gt;INT(N43),"Use date only",IF(LEN('Start Here'!$B$6&amp;"")=0,"Set as-of date",IF(NOT(ISNUMBER('Start Here'!$B$6)),"Check as-of date",IF(OR('Start Here'!$B$6&lt;1,'Start Here'!$B$6&gt;2958465),"Check as-of date",IF('Start Here'!$B$6&lt;&gt;INT('Start Here'!$B$6),"Use date only",IF(N43&lt;'Start Here'!$B$6,"Review Overdue",IF(N43='Start Here'!$B$6,"Review Due today","")))))))))))</x:f>
      </x:c>
    </x:row>
    <x:row r="44" ht="42" customHeight="1">
      <x:c r="A44" s="26"/>
      <x:c r="B44" s="26"/>
      <x:c r="C44" s="26"/>
      <x:c r="D44" s="26"/>
      <x:c r="E44" s="26"/>
      <x:c r="F44" s="26"/>
      <x:c r="G44" s="26"/>
      <x:c r="H44" s="26"/>
      <x:c r="I44" s="28"/>
      <x:c r="J44" s="26"/>
      <x:c r="K44" s="28"/>
      <x:c r="L44" s="26"/>
      <x:c r="M44" s="26"/>
      <x:c r="N44" s="28"/>
      <x:c r="O44" s="26"/>
      <x:c r="P44" s="26"/>
      <x:c r="Q44" s="27" t="str">
        <x:f>IF(COUNTA(A44:P44)=0,"",IF(A44="","Add evidence ID",IF(COUNTIFS($A$8:$A$107,A44)&gt;1,"Duplicate evidence ID",IF(P44="","",IF(COUNTIFS('Corrective Actions'!$A$8:$A$107,P44)=0,"Action ID not found",IF(COUNTIFS('Corrective Actions'!$A$8:$A$107,P44)&gt;1,"Action ID duplicated",""))))))</x:f>
      </x:c>
      <x:c r="R44" s="27" t="str">
        <x:f>IF(COUNTA(A44:P44)=0,"",IF(OR(B44="",E44="",F44=""),"Add topic / requirement / source",IF(C44="Not applicable",IF(D44="","Explain non-applicability",""),IF(C44&lt;&gt;"Applicable","Confirm applicability",IF(OR(D44="",G44="",H44="",I44="",J44=""),"Add evidence details","")))))</x:f>
      </x:c>
      <x:c r="S44" s="27" t="str">
        <x:f>IF(COUNTA(A44:P44)=0,"",IF(OR(IF(LEN(I44&amp;"")=0,FALSE,IF(ISNUMBER(I44),OR(I44&lt;1,I44&gt;2958465,I44&lt;&gt;INT(I44)),TRUE)),IF(LEN(K44&amp;"")=0,FALSE,IF(ISNUMBER(K44),OR(K44&lt;1,K44&gt;2958465,K44&lt;&gt;INT(K44)),TRUE))),"Check evidence / review date",IF(M44="Verified",IF(OR(G44="",I44="",K44="",L44=""),"Review: verification record missing",IF(OR(I44&gt;'Start Here'!$B$6,K44&gt;'Start Here'!$B$6),"Review: future recorded date","")),IF(AND(C44="Not applicable",M44="Not applicable"),IF(OR(K44="",L44=""),"Review applicability decision",""),IF(OR(K44="",L44="",M44="",M44="Not reviewed"),"Review not recorded",IF(AND(M44&lt;&gt;"Needs work",M44&lt;&gt;"Verified"),"Check review outcome",""))))))</x:f>
      </x:c>
      <x:c r="T44" s="27" t="str">
        <x:f>IF(COUNTA(A44:P44)=0,"",IF(LEN(N44&amp;"")=0,"Set Review date",IF(NOT(ISNUMBER(N44)),"Check Review date",IF(OR(N44&lt;1,N44&gt;2958465),"Check Review date",IF(N44&lt;&gt;INT(N44),"Use date only",IF(LEN('Start Here'!$B$6&amp;"")=0,"Set as-of date",IF(NOT(ISNUMBER('Start Here'!$B$6)),"Check as-of date",IF(OR('Start Here'!$B$6&lt;1,'Start Here'!$B$6&gt;2958465),"Check as-of date",IF('Start Here'!$B$6&lt;&gt;INT('Start Here'!$B$6),"Use date only",IF(N44&lt;'Start Here'!$B$6,"Review Overdue",IF(N44='Start Here'!$B$6,"Review Due today","")))))))))))</x:f>
      </x:c>
    </x:row>
    <x:row r="45" ht="42" customHeight="1">
      <x:c r="A45" s="26"/>
      <x:c r="B45" s="26"/>
      <x:c r="C45" s="26"/>
      <x:c r="D45" s="26"/>
      <x:c r="E45" s="26"/>
      <x:c r="F45" s="26"/>
      <x:c r="G45" s="26"/>
      <x:c r="H45" s="26"/>
      <x:c r="I45" s="28"/>
      <x:c r="J45" s="26"/>
      <x:c r="K45" s="28"/>
      <x:c r="L45" s="26"/>
      <x:c r="M45" s="26"/>
      <x:c r="N45" s="28"/>
      <x:c r="O45" s="26"/>
      <x:c r="P45" s="26"/>
      <x:c r="Q45" s="27" t="str">
        <x:f>IF(COUNTA(A45:P45)=0,"",IF(A45="","Add evidence ID",IF(COUNTIFS($A$8:$A$107,A45)&gt;1,"Duplicate evidence ID",IF(P45="","",IF(COUNTIFS('Corrective Actions'!$A$8:$A$107,P45)=0,"Action ID not found",IF(COUNTIFS('Corrective Actions'!$A$8:$A$107,P45)&gt;1,"Action ID duplicated",""))))))</x:f>
      </x:c>
      <x:c r="R45" s="27" t="str">
        <x:f>IF(COUNTA(A45:P45)=0,"",IF(OR(B45="",E45="",F45=""),"Add topic / requirement / source",IF(C45="Not applicable",IF(D45="","Explain non-applicability",""),IF(C45&lt;&gt;"Applicable","Confirm applicability",IF(OR(D45="",G45="",H45="",I45="",J45=""),"Add evidence details","")))))</x:f>
      </x:c>
      <x:c r="S45" s="27" t="str">
        <x:f>IF(COUNTA(A45:P45)=0,"",IF(OR(IF(LEN(I45&amp;"")=0,FALSE,IF(ISNUMBER(I45),OR(I45&lt;1,I45&gt;2958465,I45&lt;&gt;INT(I45)),TRUE)),IF(LEN(K45&amp;"")=0,FALSE,IF(ISNUMBER(K45),OR(K45&lt;1,K45&gt;2958465,K45&lt;&gt;INT(K45)),TRUE))),"Check evidence / review date",IF(M45="Verified",IF(OR(G45="",I45="",K45="",L45=""),"Review: verification record missing",IF(OR(I45&gt;'Start Here'!$B$6,K45&gt;'Start Here'!$B$6),"Review: future recorded date","")),IF(AND(C45="Not applicable",M45="Not applicable"),IF(OR(K45="",L45=""),"Review applicability decision",""),IF(OR(K45="",L45="",M45="",M45="Not reviewed"),"Review not recorded",IF(AND(M45&lt;&gt;"Needs work",M45&lt;&gt;"Verified"),"Check review outcome",""))))))</x:f>
      </x:c>
      <x:c r="T45" s="27" t="str">
        <x:f>IF(COUNTA(A45:P45)=0,"",IF(LEN(N45&amp;"")=0,"Set Review date",IF(NOT(ISNUMBER(N45)),"Check Review date",IF(OR(N45&lt;1,N45&gt;2958465),"Check Review date",IF(N45&lt;&gt;INT(N45),"Use date only",IF(LEN('Start Here'!$B$6&amp;"")=0,"Set as-of date",IF(NOT(ISNUMBER('Start Here'!$B$6)),"Check as-of date",IF(OR('Start Here'!$B$6&lt;1,'Start Here'!$B$6&gt;2958465),"Check as-of date",IF('Start Here'!$B$6&lt;&gt;INT('Start Here'!$B$6),"Use date only",IF(N45&lt;'Start Here'!$B$6,"Review Overdue",IF(N45='Start Here'!$B$6,"Review Due today","")))))))))))</x:f>
      </x:c>
    </x:row>
    <x:row r="46" ht="42" customHeight="1">
      <x:c r="A46" s="26"/>
      <x:c r="B46" s="26"/>
      <x:c r="C46" s="26"/>
      <x:c r="D46" s="26"/>
      <x:c r="E46" s="26"/>
      <x:c r="F46" s="26"/>
      <x:c r="G46" s="26"/>
      <x:c r="H46" s="26"/>
      <x:c r="I46" s="28"/>
      <x:c r="J46" s="26"/>
      <x:c r="K46" s="28"/>
      <x:c r="L46" s="26"/>
      <x:c r="M46" s="26"/>
      <x:c r="N46" s="28"/>
      <x:c r="O46" s="26"/>
      <x:c r="P46" s="26"/>
      <x:c r="Q46" s="27" t="str">
        <x:f>IF(COUNTA(A46:P46)=0,"",IF(A46="","Add evidence ID",IF(COUNTIFS($A$8:$A$107,A46)&gt;1,"Duplicate evidence ID",IF(P46="","",IF(COUNTIFS('Corrective Actions'!$A$8:$A$107,P46)=0,"Action ID not found",IF(COUNTIFS('Corrective Actions'!$A$8:$A$107,P46)&gt;1,"Action ID duplicated",""))))))</x:f>
      </x:c>
      <x:c r="R46" s="27" t="str">
        <x:f>IF(COUNTA(A46:P46)=0,"",IF(OR(B46="",E46="",F46=""),"Add topic / requirement / source",IF(C46="Not applicable",IF(D46="","Explain non-applicability",""),IF(C46&lt;&gt;"Applicable","Confirm applicability",IF(OR(D46="",G46="",H46="",I46="",J46=""),"Add evidence details","")))))</x:f>
      </x:c>
      <x:c r="S46" s="27" t="str">
        <x:f>IF(COUNTA(A46:P46)=0,"",IF(OR(IF(LEN(I46&amp;"")=0,FALSE,IF(ISNUMBER(I46),OR(I46&lt;1,I46&gt;2958465,I46&lt;&gt;INT(I46)),TRUE)),IF(LEN(K46&amp;"")=0,FALSE,IF(ISNUMBER(K46),OR(K46&lt;1,K46&gt;2958465,K46&lt;&gt;INT(K46)),TRUE))),"Check evidence / review date",IF(M46="Verified",IF(OR(G46="",I46="",K46="",L46=""),"Review: verification record missing",IF(OR(I46&gt;'Start Here'!$B$6,K46&gt;'Start Here'!$B$6),"Review: future recorded date","")),IF(AND(C46="Not applicable",M46="Not applicable"),IF(OR(K46="",L46=""),"Review applicability decision",""),IF(OR(K46="",L46="",M46="",M46="Not reviewed"),"Review not recorded",IF(AND(M46&lt;&gt;"Needs work",M46&lt;&gt;"Verified"),"Check review outcome",""))))))</x:f>
      </x:c>
      <x:c r="T46" s="27" t="str">
        <x:f>IF(COUNTA(A46:P46)=0,"",IF(LEN(N46&amp;"")=0,"Set Review date",IF(NOT(ISNUMBER(N46)),"Check Review date",IF(OR(N46&lt;1,N46&gt;2958465),"Check Review date",IF(N46&lt;&gt;INT(N46),"Use date only",IF(LEN('Start Here'!$B$6&amp;"")=0,"Set as-of date",IF(NOT(ISNUMBER('Start Here'!$B$6)),"Check as-of date",IF(OR('Start Here'!$B$6&lt;1,'Start Here'!$B$6&gt;2958465),"Check as-of date",IF('Start Here'!$B$6&lt;&gt;INT('Start Here'!$B$6),"Use date only",IF(N46&lt;'Start Here'!$B$6,"Review Overdue",IF(N46='Start Here'!$B$6,"Review Due today","")))))))))))</x:f>
      </x:c>
    </x:row>
    <x:row r="47" ht="42" customHeight="1">
      <x:c r="A47" s="26"/>
      <x:c r="B47" s="26"/>
      <x:c r="C47" s="26"/>
      <x:c r="D47" s="26"/>
      <x:c r="E47" s="26"/>
      <x:c r="F47" s="26"/>
      <x:c r="G47" s="26"/>
      <x:c r="H47" s="26"/>
      <x:c r="I47" s="28"/>
      <x:c r="J47" s="26"/>
      <x:c r="K47" s="28"/>
      <x:c r="L47" s="26"/>
      <x:c r="M47" s="26"/>
      <x:c r="N47" s="28"/>
      <x:c r="O47" s="26"/>
      <x:c r="P47" s="26"/>
      <x:c r="Q47" s="27" t="str">
        <x:f>IF(COUNTA(A47:P47)=0,"",IF(A47="","Add evidence ID",IF(COUNTIFS($A$8:$A$107,A47)&gt;1,"Duplicate evidence ID",IF(P47="","",IF(COUNTIFS('Corrective Actions'!$A$8:$A$107,P47)=0,"Action ID not found",IF(COUNTIFS('Corrective Actions'!$A$8:$A$107,P47)&gt;1,"Action ID duplicated",""))))))</x:f>
      </x:c>
      <x:c r="R47" s="27" t="str">
        <x:f>IF(COUNTA(A47:P47)=0,"",IF(OR(B47="",E47="",F47=""),"Add topic / requirement / source",IF(C47="Not applicable",IF(D47="","Explain non-applicability",""),IF(C47&lt;&gt;"Applicable","Confirm applicability",IF(OR(D47="",G47="",H47="",I47="",J47=""),"Add evidence details","")))))</x:f>
      </x:c>
      <x:c r="S47" s="27" t="str">
        <x:f>IF(COUNTA(A47:P47)=0,"",IF(OR(IF(LEN(I47&amp;"")=0,FALSE,IF(ISNUMBER(I47),OR(I47&lt;1,I47&gt;2958465,I47&lt;&gt;INT(I47)),TRUE)),IF(LEN(K47&amp;"")=0,FALSE,IF(ISNUMBER(K47),OR(K47&lt;1,K47&gt;2958465,K47&lt;&gt;INT(K47)),TRUE))),"Check evidence / review date",IF(M47="Verified",IF(OR(G47="",I47="",K47="",L47=""),"Review: verification record missing",IF(OR(I47&gt;'Start Here'!$B$6,K47&gt;'Start Here'!$B$6),"Review: future recorded date","")),IF(AND(C47="Not applicable",M47="Not applicable"),IF(OR(K47="",L47=""),"Review applicability decision",""),IF(OR(K47="",L47="",M47="",M47="Not reviewed"),"Review not recorded",IF(AND(M47&lt;&gt;"Needs work",M47&lt;&gt;"Verified"),"Check review outcome",""))))))</x:f>
      </x:c>
      <x:c r="T47" s="27" t="str">
        <x:f>IF(COUNTA(A47:P47)=0,"",IF(LEN(N47&amp;"")=0,"Set Review date",IF(NOT(ISNUMBER(N47)),"Check Review date",IF(OR(N47&lt;1,N47&gt;2958465),"Check Review date",IF(N47&lt;&gt;INT(N47),"Use date only",IF(LEN('Start Here'!$B$6&amp;"")=0,"Set as-of date",IF(NOT(ISNUMBER('Start Here'!$B$6)),"Check as-of date",IF(OR('Start Here'!$B$6&lt;1,'Start Here'!$B$6&gt;2958465),"Check as-of date",IF('Start Here'!$B$6&lt;&gt;INT('Start Here'!$B$6),"Use date only",IF(N47&lt;'Start Here'!$B$6,"Review Overdue",IF(N47='Start Here'!$B$6,"Review Due today","")))))))))))</x:f>
      </x:c>
    </x:row>
    <x:row r="48" ht="42" customHeight="1">
      <x:c r="A48" s="26"/>
      <x:c r="B48" s="26"/>
      <x:c r="C48" s="26"/>
      <x:c r="D48" s="26"/>
      <x:c r="E48" s="26"/>
      <x:c r="F48" s="26"/>
      <x:c r="G48" s="26"/>
      <x:c r="H48" s="26"/>
      <x:c r="I48" s="28"/>
      <x:c r="J48" s="26"/>
      <x:c r="K48" s="28"/>
      <x:c r="L48" s="26"/>
      <x:c r="M48" s="26"/>
      <x:c r="N48" s="28"/>
      <x:c r="O48" s="26"/>
      <x:c r="P48" s="26"/>
      <x:c r="Q48" s="27" t="str">
        <x:f>IF(COUNTA(A48:P48)=0,"",IF(A48="","Add evidence ID",IF(COUNTIFS($A$8:$A$107,A48)&gt;1,"Duplicate evidence ID",IF(P48="","",IF(COUNTIFS('Corrective Actions'!$A$8:$A$107,P48)=0,"Action ID not found",IF(COUNTIFS('Corrective Actions'!$A$8:$A$107,P48)&gt;1,"Action ID duplicated",""))))))</x:f>
      </x:c>
      <x:c r="R48" s="27" t="str">
        <x:f>IF(COUNTA(A48:P48)=0,"",IF(OR(B48="",E48="",F48=""),"Add topic / requirement / source",IF(C48="Not applicable",IF(D48="","Explain non-applicability",""),IF(C48&lt;&gt;"Applicable","Confirm applicability",IF(OR(D48="",G48="",H48="",I48="",J48=""),"Add evidence details","")))))</x:f>
      </x:c>
      <x:c r="S48" s="27" t="str">
        <x:f>IF(COUNTA(A48:P48)=0,"",IF(OR(IF(LEN(I48&amp;"")=0,FALSE,IF(ISNUMBER(I48),OR(I48&lt;1,I48&gt;2958465,I48&lt;&gt;INT(I48)),TRUE)),IF(LEN(K48&amp;"")=0,FALSE,IF(ISNUMBER(K48),OR(K48&lt;1,K48&gt;2958465,K48&lt;&gt;INT(K48)),TRUE))),"Check evidence / review date",IF(M48="Verified",IF(OR(G48="",I48="",K48="",L48=""),"Review: verification record missing",IF(OR(I48&gt;'Start Here'!$B$6,K48&gt;'Start Here'!$B$6),"Review: future recorded date","")),IF(AND(C48="Not applicable",M48="Not applicable"),IF(OR(K48="",L48=""),"Review applicability decision",""),IF(OR(K48="",L48="",M48="",M48="Not reviewed"),"Review not recorded",IF(AND(M48&lt;&gt;"Needs work",M48&lt;&gt;"Verified"),"Check review outcome",""))))))</x:f>
      </x:c>
      <x:c r="T48" s="27" t="str">
        <x:f>IF(COUNTA(A48:P48)=0,"",IF(LEN(N48&amp;"")=0,"Set Review date",IF(NOT(ISNUMBER(N48)),"Check Review date",IF(OR(N48&lt;1,N48&gt;2958465),"Check Review date",IF(N48&lt;&gt;INT(N48),"Use date only",IF(LEN('Start Here'!$B$6&amp;"")=0,"Set as-of date",IF(NOT(ISNUMBER('Start Here'!$B$6)),"Check as-of date",IF(OR('Start Here'!$B$6&lt;1,'Start Here'!$B$6&gt;2958465),"Check as-of date",IF('Start Here'!$B$6&lt;&gt;INT('Start Here'!$B$6),"Use date only",IF(N48&lt;'Start Here'!$B$6,"Review Overdue",IF(N48='Start Here'!$B$6,"Review Due today","")))))))))))</x:f>
      </x:c>
    </x:row>
    <x:row r="49" ht="42" customHeight="1">
      <x:c r="A49" s="26"/>
      <x:c r="B49" s="26"/>
      <x:c r="C49" s="26"/>
      <x:c r="D49" s="26"/>
      <x:c r="E49" s="26"/>
      <x:c r="F49" s="26"/>
      <x:c r="G49" s="26"/>
      <x:c r="H49" s="26"/>
      <x:c r="I49" s="28"/>
      <x:c r="J49" s="26"/>
      <x:c r="K49" s="28"/>
      <x:c r="L49" s="26"/>
      <x:c r="M49" s="26"/>
      <x:c r="N49" s="28"/>
      <x:c r="O49" s="26"/>
      <x:c r="P49" s="26"/>
      <x:c r="Q49" s="27" t="str">
        <x:f>IF(COUNTA(A49:P49)=0,"",IF(A49="","Add evidence ID",IF(COUNTIFS($A$8:$A$107,A49)&gt;1,"Duplicate evidence ID",IF(P49="","",IF(COUNTIFS('Corrective Actions'!$A$8:$A$107,P49)=0,"Action ID not found",IF(COUNTIFS('Corrective Actions'!$A$8:$A$107,P49)&gt;1,"Action ID duplicated",""))))))</x:f>
      </x:c>
      <x:c r="R49" s="27" t="str">
        <x:f>IF(COUNTA(A49:P49)=0,"",IF(OR(B49="",E49="",F49=""),"Add topic / requirement / source",IF(C49="Not applicable",IF(D49="","Explain non-applicability",""),IF(C49&lt;&gt;"Applicable","Confirm applicability",IF(OR(D49="",G49="",H49="",I49="",J49=""),"Add evidence details","")))))</x:f>
      </x:c>
      <x:c r="S49" s="27" t="str">
        <x:f>IF(COUNTA(A49:P49)=0,"",IF(OR(IF(LEN(I49&amp;"")=0,FALSE,IF(ISNUMBER(I49),OR(I49&lt;1,I49&gt;2958465,I49&lt;&gt;INT(I49)),TRUE)),IF(LEN(K49&amp;"")=0,FALSE,IF(ISNUMBER(K49),OR(K49&lt;1,K49&gt;2958465,K49&lt;&gt;INT(K49)),TRUE))),"Check evidence / review date",IF(M49="Verified",IF(OR(G49="",I49="",K49="",L49=""),"Review: verification record missing",IF(OR(I49&gt;'Start Here'!$B$6,K49&gt;'Start Here'!$B$6),"Review: future recorded date","")),IF(AND(C49="Not applicable",M49="Not applicable"),IF(OR(K49="",L49=""),"Review applicability decision",""),IF(OR(K49="",L49="",M49="",M49="Not reviewed"),"Review not recorded",IF(AND(M49&lt;&gt;"Needs work",M49&lt;&gt;"Verified"),"Check review outcome",""))))))</x:f>
      </x:c>
      <x:c r="T49" s="27" t="str">
        <x:f>IF(COUNTA(A49:P49)=0,"",IF(LEN(N49&amp;"")=0,"Set Review date",IF(NOT(ISNUMBER(N49)),"Check Review date",IF(OR(N49&lt;1,N49&gt;2958465),"Check Review date",IF(N49&lt;&gt;INT(N49),"Use date only",IF(LEN('Start Here'!$B$6&amp;"")=0,"Set as-of date",IF(NOT(ISNUMBER('Start Here'!$B$6)),"Check as-of date",IF(OR('Start Here'!$B$6&lt;1,'Start Here'!$B$6&gt;2958465),"Check as-of date",IF('Start Here'!$B$6&lt;&gt;INT('Start Here'!$B$6),"Use date only",IF(N49&lt;'Start Here'!$B$6,"Review Overdue",IF(N49='Start Here'!$B$6,"Review Due today","")))))))))))</x:f>
      </x:c>
    </x:row>
    <x:row r="50" ht="42" customHeight="1">
      <x:c r="A50" s="26"/>
      <x:c r="B50" s="26"/>
      <x:c r="C50" s="26"/>
      <x:c r="D50" s="26"/>
      <x:c r="E50" s="26"/>
      <x:c r="F50" s="26"/>
      <x:c r="G50" s="26"/>
      <x:c r="H50" s="26"/>
      <x:c r="I50" s="28"/>
      <x:c r="J50" s="26"/>
      <x:c r="K50" s="28"/>
      <x:c r="L50" s="26"/>
      <x:c r="M50" s="26"/>
      <x:c r="N50" s="28"/>
      <x:c r="O50" s="26"/>
      <x:c r="P50" s="26"/>
      <x:c r="Q50" s="27" t="str">
        <x:f>IF(COUNTA(A50:P50)=0,"",IF(A50="","Add evidence ID",IF(COUNTIFS($A$8:$A$107,A50)&gt;1,"Duplicate evidence ID",IF(P50="","",IF(COUNTIFS('Corrective Actions'!$A$8:$A$107,P50)=0,"Action ID not found",IF(COUNTIFS('Corrective Actions'!$A$8:$A$107,P50)&gt;1,"Action ID duplicated",""))))))</x:f>
      </x:c>
      <x:c r="R50" s="27" t="str">
        <x:f>IF(COUNTA(A50:P50)=0,"",IF(OR(B50="",E50="",F50=""),"Add topic / requirement / source",IF(C50="Not applicable",IF(D50="","Explain non-applicability",""),IF(C50&lt;&gt;"Applicable","Confirm applicability",IF(OR(D50="",G50="",H50="",I50="",J50=""),"Add evidence details","")))))</x:f>
      </x:c>
      <x:c r="S50" s="27" t="str">
        <x:f>IF(COUNTA(A50:P50)=0,"",IF(OR(IF(LEN(I50&amp;"")=0,FALSE,IF(ISNUMBER(I50),OR(I50&lt;1,I50&gt;2958465,I50&lt;&gt;INT(I50)),TRUE)),IF(LEN(K50&amp;"")=0,FALSE,IF(ISNUMBER(K50),OR(K50&lt;1,K50&gt;2958465,K50&lt;&gt;INT(K50)),TRUE))),"Check evidence / review date",IF(M50="Verified",IF(OR(G50="",I50="",K50="",L50=""),"Review: verification record missing",IF(OR(I50&gt;'Start Here'!$B$6,K50&gt;'Start Here'!$B$6),"Review: future recorded date","")),IF(AND(C50="Not applicable",M50="Not applicable"),IF(OR(K50="",L50=""),"Review applicability decision",""),IF(OR(K50="",L50="",M50="",M50="Not reviewed"),"Review not recorded",IF(AND(M50&lt;&gt;"Needs work",M50&lt;&gt;"Verified"),"Check review outcome",""))))))</x:f>
      </x:c>
      <x:c r="T50" s="27" t="str">
        <x:f>IF(COUNTA(A50:P50)=0,"",IF(LEN(N50&amp;"")=0,"Set Review date",IF(NOT(ISNUMBER(N50)),"Check Review date",IF(OR(N50&lt;1,N50&gt;2958465),"Check Review date",IF(N50&lt;&gt;INT(N50),"Use date only",IF(LEN('Start Here'!$B$6&amp;"")=0,"Set as-of date",IF(NOT(ISNUMBER('Start Here'!$B$6)),"Check as-of date",IF(OR('Start Here'!$B$6&lt;1,'Start Here'!$B$6&gt;2958465),"Check as-of date",IF('Start Here'!$B$6&lt;&gt;INT('Start Here'!$B$6),"Use date only",IF(N50&lt;'Start Here'!$B$6,"Review Overdue",IF(N50='Start Here'!$B$6,"Review Due today","")))))))))))</x:f>
      </x:c>
    </x:row>
    <x:row r="51" ht="42" customHeight="1">
      <x:c r="A51" s="26"/>
      <x:c r="B51" s="26"/>
      <x:c r="C51" s="26"/>
      <x:c r="D51" s="26"/>
      <x:c r="E51" s="26"/>
      <x:c r="F51" s="26"/>
      <x:c r="G51" s="26"/>
      <x:c r="H51" s="26"/>
      <x:c r="I51" s="28"/>
      <x:c r="J51" s="26"/>
      <x:c r="K51" s="28"/>
      <x:c r="L51" s="26"/>
      <x:c r="M51" s="26"/>
      <x:c r="N51" s="28"/>
      <x:c r="O51" s="26"/>
      <x:c r="P51" s="26"/>
      <x:c r="Q51" s="27" t="str">
        <x:f>IF(COUNTA(A51:P51)=0,"",IF(A51="","Add evidence ID",IF(COUNTIFS($A$8:$A$107,A51)&gt;1,"Duplicate evidence ID",IF(P51="","",IF(COUNTIFS('Corrective Actions'!$A$8:$A$107,P51)=0,"Action ID not found",IF(COUNTIFS('Corrective Actions'!$A$8:$A$107,P51)&gt;1,"Action ID duplicated",""))))))</x:f>
      </x:c>
      <x:c r="R51" s="27" t="str">
        <x:f>IF(COUNTA(A51:P51)=0,"",IF(OR(B51="",E51="",F51=""),"Add topic / requirement / source",IF(C51="Not applicable",IF(D51="","Explain non-applicability",""),IF(C51&lt;&gt;"Applicable","Confirm applicability",IF(OR(D51="",G51="",H51="",I51="",J51=""),"Add evidence details","")))))</x:f>
      </x:c>
      <x:c r="S51" s="27" t="str">
        <x:f>IF(COUNTA(A51:P51)=0,"",IF(OR(IF(LEN(I51&amp;"")=0,FALSE,IF(ISNUMBER(I51),OR(I51&lt;1,I51&gt;2958465,I51&lt;&gt;INT(I51)),TRUE)),IF(LEN(K51&amp;"")=0,FALSE,IF(ISNUMBER(K51),OR(K51&lt;1,K51&gt;2958465,K51&lt;&gt;INT(K51)),TRUE))),"Check evidence / review date",IF(M51="Verified",IF(OR(G51="",I51="",K51="",L51=""),"Review: verification record missing",IF(OR(I51&gt;'Start Here'!$B$6,K51&gt;'Start Here'!$B$6),"Review: future recorded date","")),IF(AND(C51="Not applicable",M51="Not applicable"),IF(OR(K51="",L51=""),"Review applicability decision",""),IF(OR(K51="",L51="",M51="",M51="Not reviewed"),"Review not recorded",IF(AND(M51&lt;&gt;"Needs work",M51&lt;&gt;"Verified"),"Check review outcome",""))))))</x:f>
      </x:c>
      <x:c r="T51" s="27" t="str">
        <x:f>IF(COUNTA(A51:P51)=0,"",IF(LEN(N51&amp;"")=0,"Set Review date",IF(NOT(ISNUMBER(N51)),"Check Review date",IF(OR(N51&lt;1,N51&gt;2958465),"Check Review date",IF(N51&lt;&gt;INT(N51),"Use date only",IF(LEN('Start Here'!$B$6&amp;"")=0,"Set as-of date",IF(NOT(ISNUMBER('Start Here'!$B$6)),"Check as-of date",IF(OR('Start Here'!$B$6&lt;1,'Start Here'!$B$6&gt;2958465),"Check as-of date",IF('Start Here'!$B$6&lt;&gt;INT('Start Here'!$B$6),"Use date only",IF(N51&lt;'Start Here'!$B$6,"Review Overdue",IF(N51='Start Here'!$B$6,"Review Due today","")))))))))))</x:f>
      </x:c>
    </x:row>
    <x:row r="52" ht="42" customHeight="1">
      <x:c r="A52" s="26"/>
      <x:c r="B52" s="26"/>
      <x:c r="C52" s="26"/>
      <x:c r="D52" s="26"/>
      <x:c r="E52" s="26"/>
      <x:c r="F52" s="26"/>
      <x:c r="G52" s="26"/>
      <x:c r="H52" s="26"/>
      <x:c r="I52" s="28"/>
      <x:c r="J52" s="26"/>
      <x:c r="K52" s="28"/>
      <x:c r="L52" s="26"/>
      <x:c r="M52" s="26"/>
      <x:c r="N52" s="28"/>
      <x:c r="O52" s="26"/>
      <x:c r="P52" s="26"/>
      <x:c r="Q52" s="27" t="str">
        <x:f>IF(COUNTA(A52:P52)=0,"",IF(A52="","Add evidence ID",IF(COUNTIFS($A$8:$A$107,A52)&gt;1,"Duplicate evidence ID",IF(P52="","",IF(COUNTIFS('Corrective Actions'!$A$8:$A$107,P52)=0,"Action ID not found",IF(COUNTIFS('Corrective Actions'!$A$8:$A$107,P52)&gt;1,"Action ID duplicated",""))))))</x:f>
      </x:c>
      <x:c r="R52" s="27" t="str">
        <x:f>IF(COUNTA(A52:P52)=0,"",IF(OR(B52="",E52="",F52=""),"Add topic / requirement / source",IF(C52="Not applicable",IF(D52="","Explain non-applicability",""),IF(C52&lt;&gt;"Applicable","Confirm applicability",IF(OR(D52="",G52="",H52="",I52="",J52=""),"Add evidence details","")))))</x:f>
      </x:c>
      <x:c r="S52" s="27" t="str">
        <x:f>IF(COUNTA(A52:P52)=0,"",IF(OR(IF(LEN(I52&amp;"")=0,FALSE,IF(ISNUMBER(I52),OR(I52&lt;1,I52&gt;2958465,I52&lt;&gt;INT(I52)),TRUE)),IF(LEN(K52&amp;"")=0,FALSE,IF(ISNUMBER(K52),OR(K52&lt;1,K52&gt;2958465,K52&lt;&gt;INT(K52)),TRUE))),"Check evidence / review date",IF(M52="Verified",IF(OR(G52="",I52="",K52="",L52=""),"Review: verification record missing",IF(OR(I52&gt;'Start Here'!$B$6,K52&gt;'Start Here'!$B$6),"Review: future recorded date","")),IF(AND(C52="Not applicable",M52="Not applicable"),IF(OR(K52="",L52=""),"Review applicability decision",""),IF(OR(K52="",L52="",M52="",M52="Not reviewed"),"Review not recorded",IF(AND(M52&lt;&gt;"Needs work",M52&lt;&gt;"Verified"),"Check review outcome",""))))))</x:f>
      </x:c>
      <x:c r="T52" s="27" t="str">
        <x:f>IF(COUNTA(A52:P52)=0,"",IF(LEN(N52&amp;"")=0,"Set Review date",IF(NOT(ISNUMBER(N52)),"Check Review date",IF(OR(N52&lt;1,N52&gt;2958465),"Check Review date",IF(N52&lt;&gt;INT(N52),"Use date only",IF(LEN('Start Here'!$B$6&amp;"")=0,"Set as-of date",IF(NOT(ISNUMBER('Start Here'!$B$6)),"Check as-of date",IF(OR('Start Here'!$B$6&lt;1,'Start Here'!$B$6&gt;2958465),"Check as-of date",IF('Start Here'!$B$6&lt;&gt;INT('Start Here'!$B$6),"Use date only",IF(N52&lt;'Start Here'!$B$6,"Review Overdue",IF(N52='Start Here'!$B$6,"Review Due today","")))))))))))</x:f>
      </x:c>
    </x:row>
    <x:row r="53" ht="42" customHeight="1">
      <x:c r="A53" s="26"/>
      <x:c r="B53" s="26"/>
      <x:c r="C53" s="26"/>
      <x:c r="D53" s="26"/>
      <x:c r="E53" s="26"/>
      <x:c r="F53" s="26"/>
      <x:c r="G53" s="26"/>
      <x:c r="H53" s="26"/>
      <x:c r="I53" s="28"/>
      <x:c r="J53" s="26"/>
      <x:c r="K53" s="28"/>
      <x:c r="L53" s="26"/>
      <x:c r="M53" s="26"/>
      <x:c r="N53" s="28"/>
      <x:c r="O53" s="26"/>
      <x:c r="P53" s="26"/>
      <x:c r="Q53" s="27" t="str">
        <x:f>IF(COUNTA(A53:P53)=0,"",IF(A53="","Add evidence ID",IF(COUNTIFS($A$8:$A$107,A53)&gt;1,"Duplicate evidence ID",IF(P53="","",IF(COUNTIFS('Corrective Actions'!$A$8:$A$107,P53)=0,"Action ID not found",IF(COUNTIFS('Corrective Actions'!$A$8:$A$107,P53)&gt;1,"Action ID duplicated",""))))))</x:f>
      </x:c>
      <x:c r="R53" s="27" t="str">
        <x:f>IF(COUNTA(A53:P53)=0,"",IF(OR(B53="",E53="",F53=""),"Add topic / requirement / source",IF(C53="Not applicable",IF(D53="","Explain non-applicability",""),IF(C53&lt;&gt;"Applicable","Confirm applicability",IF(OR(D53="",G53="",H53="",I53="",J53=""),"Add evidence details","")))))</x:f>
      </x:c>
      <x:c r="S53" s="27" t="str">
        <x:f>IF(COUNTA(A53:P53)=0,"",IF(OR(IF(LEN(I53&amp;"")=0,FALSE,IF(ISNUMBER(I53),OR(I53&lt;1,I53&gt;2958465,I53&lt;&gt;INT(I53)),TRUE)),IF(LEN(K53&amp;"")=0,FALSE,IF(ISNUMBER(K53),OR(K53&lt;1,K53&gt;2958465,K53&lt;&gt;INT(K53)),TRUE))),"Check evidence / review date",IF(M53="Verified",IF(OR(G53="",I53="",K53="",L53=""),"Review: verification record missing",IF(OR(I53&gt;'Start Here'!$B$6,K53&gt;'Start Here'!$B$6),"Review: future recorded date","")),IF(AND(C53="Not applicable",M53="Not applicable"),IF(OR(K53="",L53=""),"Review applicability decision",""),IF(OR(K53="",L53="",M53="",M53="Not reviewed"),"Review not recorded",IF(AND(M53&lt;&gt;"Needs work",M53&lt;&gt;"Verified"),"Check review outcome",""))))))</x:f>
      </x:c>
      <x:c r="T53" s="27" t="str">
        <x:f>IF(COUNTA(A53:P53)=0,"",IF(LEN(N53&amp;"")=0,"Set Review date",IF(NOT(ISNUMBER(N53)),"Check Review date",IF(OR(N53&lt;1,N53&gt;2958465),"Check Review date",IF(N53&lt;&gt;INT(N53),"Use date only",IF(LEN('Start Here'!$B$6&amp;"")=0,"Set as-of date",IF(NOT(ISNUMBER('Start Here'!$B$6)),"Check as-of date",IF(OR('Start Here'!$B$6&lt;1,'Start Here'!$B$6&gt;2958465),"Check as-of date",IF('Start Here'!$B$6&lt;&gt;INT('Start Here'!$B$6),"Use date only",IF(N53&lt;'Start Here'!$B$6,"Review Overdue",IF(N53='Start Here'!$B$6,"Review Due today","")))))))))))</x:f>
      </x:c>
    </x:row>
    <x:row r="54" ht="42" customHeight="1">
      <x:c r="A54" s="26"/>
      <x:c r="B54" s="26"/>
      <x:c r="C54" s="26"/>
      <x:c r="D54" s="26"/>
      <x:c r="E54" s="26"/>
      <x:c r="F54" s="26"/>
      <x:c r="G54" s="26"/>
      <x:c r="H54" s="26"/>
      <x:c r="I54" s="28"/>
      <x:c r="J54" s="26"/>
      <x:c r="K54" s="28"/>
      <x:c r="L54" s="26"/>
      <x:c r="M54" s="26"/>
      <x:c r="N54" s="28"/>
      <x:c r="O54" s="26"/>
      <x:c r="P54" s="26"/>
      <x:c r="Q54" s="27" t="str">
        <x:f>IF(COUNTA(A54:P54)=0,"",IF(A54="","Add evidence ID",IF(COUNTIFS($A$8:$A$107,A54)&gt;1,"Duplicate evidence ID",IF(P54="","",IF(COUNTIFS('Corrective Actions'!$A$8:$A$107,P54)=0,"Action ID not found",IF(COUNTIFS('Corrective Actions'!$A$8:$A$107,P54)&gt;1,"Action ID duplicated",""))))))</x:f>
      </x:c>
      <x:c r="R54" s="27" t="str">
        <x:f>IF(COUNTA(A54:P54)=0,"",IF(OR(B54="",E54="",F54=""),"Add topic / requirement / source",IF(C54="Not applicable",IF(D54="","Explain non-applicability",""),IF(C54&lt;&gt;"Applicable","Confirm applicability",IF(OR(D54="",G54="",H54="",I54="",J54=""),"Add evidence details","")))))</x:f>
      </x:c>
      <x:c r="S54" s="27" t="str">
        <x:f>IF(COUNTA(A54:P54)=0,"",IF(OR(IF(LEN(I54&amp;"")=0,FALSE,IF(ISNUMBER(I54),OR(I54&lt;1,I54&gt;2958465,I54&lt;&gt;INT(I54)),TRUE)),IF(LEN(K54&amp;"")=0,FALSE,IF(ISNUMBER(K54),OR(K54&lt;1,K54&gt;2958465,K54&lt;&gt;INT(K54)),TRUE))),"Check evidence / review date",IF(M54="Verified",IF(OR(G54="",I54="",K54="",L54=""),"Review: verification record missing",IF(OR(I54&gt;'Start Here'!$B$6,K54&gt;'Start Here'!$B$6),"Review: future recorded date","")),IF(AND(C54="Not applicable",M54="Not applicable"),IF(OR(K54="",L54=""),"Review applicability decision",""),IF(OR(K54="",L54="",M54="",M54="Not reviewed"),"Review not recorded",IF(AND(M54&lt;&gt;"Needs work",M54&lt;&gt;"Verified"),"Check review outcome",""))))))</x:f>
      </x:c>
      <x:c r="T54" s="27" t="str">
        <x:f>IF(COUNTA(A54:P54)=0,"",IF(LEN(N54&amp;"")=0,"Set Review date",IF(NOT(ISNUMBER(N54)),"Check Review date",IF(OR(N54&lt;1,N54&gt;2958465),"Check Review date",IF(N54&lt;&gt;INT(N54),"Use date only",IF(LEN('Start Here'!$B$6&amp;"")=0,"Set as-of date",IF(NOT(ISNUMBER('Start Here'!$B$6)),"Check as-of date",IF(OR('Start Here'!$B$6&lt;1,'Start Here'!$B$6&gt;2958465),"Check as-of date",IF('Start Here'!$B$6&lt;&gt;INT('Start Here'!$B$6),"Use date only",IF(N54&lt;'Start Here'!$B$6,"Review Overdue",IF(N54='Start Here'!$B$6,"Review Due today","")))))))))))</x:f>
      </x:c>
    </x:row>
    <x:row r="55" ht="42" customHeight="1">
      <x:c r="A55" s="26"/>
      <x:c r="B55" s="26"/>
      <x:c r="C55" s="26"/>
      <x:c r="D55" s="26"/>
      <x:c r="E55" s="26"/>
      <x:c r="F55" s="26"/>
      <x:c r="G55" s="26"/>
      <x:c r="H55" s="26"/>
      <x:c r="I55" s="28"/>
      <x:c r="J55" s="26"/>
      <x:c r="K55" s="28"/>
      <x:c r="L55" s="26"/>
      <x:c r="M55" s="26"/>
      <x:c r="N55" s="28"/>
      <x:c r="O55" s="26"/>
      <x:c r="P55" s="26"/>
      <x:c r="Q55" s="27" t="str">
        <x:f>IF(COUNTA(A55:P55)=0,"",IF(A55="","Add evidence ID",IF(COUNTIFS($A$8:$A$107,A55)&gt;1,"Duplicate evidence ID",IF(P55="","",IF(COUNTIFS('Corrective Actions'!$A$8:$A$107,P55)=0,"Action ID not found",IF(COUNTIFS('Corrective Actions'!$A$8:$A$107,P55)&gt;1,"Action ID duplicated",""))))))</x:f>
      </x:c>
      <x:c r="R55" s="27" t="str">
        <x:f>IF(COUNTA(A55:P55)=0,"",IF(OR(B55="",E55="",F55=""),"Add topic / requirement / source",IF(C55="Not applicable",IF(D55="","Explain non-applicability",""),IF(C55&lt;&gt;"Applicable","Confirm applicability",IF(OR(D55="",G55="",H55="",I55="",J55=""),"Add evidence details","")))))</x:f>
      </x:c>
      <x:c r="S55" s="27" t="str">
        <x:f>IF(COUNTA(A55:P55)=0,"",IF(OR(IF(LEN(I55&amp;"")=0,FALSE,IF(ISNUMBER(I55),OR(I55&lt;1,I55&gt;2958465,I55&lt;&gt;INT(I55)),TRUE)),IF(LEN(K55&amp;"")=0,FALSE,IF(ISNUMBER(K55),OR(K55&lt;1,K55&gt;2958465,K55&lt;&gt;INT(K55)),TRUE))),"Check evidence / review date",IF(M55="Verified",IF(OR(G55="",I55="",K55="",L55=""),"Review: verification record missing",IF(OR(I55&gt;'Start Here'!$B$6,K55&gt;'Start Here'!$B$6),"Review: future recorded date","")),IF(AND(C55="Not applicable",M55="Not applicable"),IF(OR(K55="",L55=""),"Review applicability decision",""),IF(OR(K55="",L55="",M55="",M55="Not reviewed"),"Review not recorded",IF(AND(M55&lt;&gt;"Needs work",M55&lt;&gt;"Verified"),"Check review outcome",""))))))</x:f>
      </x:c>
      <x:c r="T55" s="27" t="str">
        <x:f>IF(COUNTA(A55:P55)=0,"",IF(LEN(N55&amp;"")=0,"Set Review date",IF(NOT(ISNUMBER(N55)),"Check Review date",IF(OR(N55&lt;1,N55&gt;2958465),"Check Review date",IF(N55&lt;&gt;INT(N55),"Use date only",IF(LEN('Start Here'!$B$6&amp;"")=0,"Set as-of date",IF(NOT(ISNUMBER('Start Here'!$B$6)),"Check as-of date",IF(OR('Start Here'!$B$6&lt;1,'Start Here'!$B$6&gt;2958465),"Check as-of date",IF('Start Here'!$B$6&lt;&gt;INT('Start Here'!$B$6),"Use date only",IF(N55&lt;'Start Here'!$B$6,"Review Overdue",IF(N55='Start Here'!$B$6,"Review Due today","")))))))))))</x:f>
      </x:c>
    </x:row>
    <x:row r="56" ht="42" customHeight="1">
      <x:c r="A56" s="26"/>
      <x:c r="B56" s="26"/>
      <x:c r="C56" s="26"/>
      <x:c r="D56" s="26"/>
      <x:c r="E56" s="26"/>
      <x:c r="F56" s="26"/>
      <x:c r="G56" s="26"/>
      <x:c r="H56" s="26"/>
      <x:c r="I56" s="28"/>
      <x:c r="J56" s="26"/>
      <x:c r="K56" s="28"/>
      <x:c r="L56" s="26"/>
      <x:c r="M56" s="26"/>
      <x:c r="N56" s="28"/>
      <x:c r="O56" s="26"/>
      <x:c r="P56" s="26"/>
      <x:c r="Q56" s="27" t="str">
        <x:f>IF(COUNTA(A56:P56)=0,"",IF(A56="","Add evidence ID",IF(COUNTIFS($A$8:$A$107,A56)&gt;1,"Duplicate evidence ID",IF(P56="","",IF(COUNTIFS('Corrective Actions'!$A$8:$A$107,P56)=0,"Action ID not found",IF(COUNTIFS('Corrective Actions'!$A$8:$A$107,P56)&gt;1,"Action ID duplicated",""))))))</x:f>
      </x:c>
      <x:c r="R56" s="27" t="str">
        <x:f>IF(COUNTA(A56:P56)=0,"",IF(OR(B56="",E56="",F56=""),"Add topic / requirement / source",IF(C56="Not applicable",IF(D56="","Explain non-applicability",""),IF(C56&lt;&gt;"Applicable","Confirm applicability",IF(OR(D56="",G56="",H56="",I56="",J56=""),"Add evidence details","")))))</x:f>
      </x:c>
      <x:c r="S56" s="27" t="str">
        <x:f>IF(COUNTA(A56:P56)=0,"",IF(OR(IF(LEN(I56&amp;"")=0,FALSE,IF(ISNUMBER(I56),OR(I56&lt;1,I56&gt;2958465,I56&lt;&gt;INT(I56)),TRUE)),IF(LEN(K56&amp;"")=0,FALSE,IF(ISNUMBER(K56),OR(K56&lt;1,K56&gt;2958465,K56&lt;&gt;INT(K56)),TRUE))),"Check evidence / review date",IF(M56="Verified",IF(OR(G56="",I56="",K56="",L56=""),"Review: verification record missing",IF(OR(I56&gt;'Start Here'!$B$6,K56&gt;'Start Here'!$B$6),"Review: future recorded date","")),IF(AND(C56="Not applicable",M56="Not applicable"),IF(OR(K56="",L56=""),"Review applicability decision",""),IF(OR(K56="",L56="",M56="",M56="Not reviewed"),"Review not recorded",IF(AND(M56&lt;&gt;"Needs work",M56&lt;&gt;"Verified"),"Check review outcome",""))))))</x:f>
      </x:c>
      <x:c r="T56" s="27" t="str">
        <x:f>IF(COUNTA(A56:P56)=0,"",IF(LEN(N56&amp;"")=0,"Set Review date",IF(NOT(ISNUMBER(N56)),"Check Review date",IF(OR(N56&lt;1,N56&gt;2958465),"Check Review date",IF(N56&lt;&gt;INT(N56),"Use date only",IF(LEN('Start Here'!$B$6&amp;"")=0,"Set as-of date",IF(NOT(ISNUMBER('Start Here'!$B$6)),"Check as-of date",IF(OR('Start Here'!$B$6&lt;1,'Start Here'!$B$6&gt;2958465),"Check as-of date",IF('Start Here'!$B$6&lt;&gt;INT('Start Here'!$B$6),"Use date only",IF(N56&lt;'Start Here'!$B$6,"Review Overdue",IF(N56='Start Here'!$B$6,"Review Due today","")))))))))))</x:f>
      </x:c>
    </x:row>
    <x:row r="57" ht="42" customHeight="1">
      <x:c r="A57" s="26"/>
      <x:c r="B57" s="26"/>
      <x:c r="C57" s="26"/>
      <x:c r="D57" s="26"/>
      <x:c r="E57" s="26"/>
      <x:c r="F57" s="26"/>
      <x:c r="G57" s="26"/>
      <x:c r="H57" s="26"/>
      <x:c r="I57" s="28"/>
      <x:c r="J57" s="26"/>
      <x:c r="K57" s="28"/>
      <x:c r="L57" s="26"/>
      <x:c r="M57" s="26"/>
      <x:c r="N57" s="28"/>
      <x:c r="O57" s="26"/>
      <x:c r="P57" s="26"/>
      <x:c r="Q57" s="27" t="str">
        <x:f>IF(COUNTA(A57:P57)=0,"",IF(A57="","Add evidence ID",IF(COUNTIFS($A$8:$A$107,A57)&gt;1,"Duplicate evidence ID",IF(P57="","",IF(COUNTIFS('Corrective Actions'!$A$8:$A$107,P57)=0,"Action ID not found",IF(COUNTIFS('Corrective Actions'!$A$8:$A$107,P57)&gt;1,"Action ID duplicated",""))))))</x:f>
      </x:c>
      <x:c r="R57" s="27" t="str">
        <x:f>IF(COUNTA(A57:P57)=0,"",IF(OR(B57="",E57="",F57=""),"Add topic / requirement / source",IF(C57="Not applicable",IF(D57="","Explain non-applicability",""),IF(C57&lt;&gt;"Applicable","Confirm applicability",IF(OR(D57="",G57="",H57="",I57="",J57=""),"Add evidence details","")))))</x:f>
      </x:c>
      <x:c r="S57" s="27" t="str">
        <x:f>IF(COUNTA(A57:P57)=0,"",IF(OR(IF(LEN(I57&amp;"")=0,FALSE,IF(ISNUMBER(I57),OR(I57&lt;1,I57&gt;2958465,I57&lt;&gt;INT(I57)),TRUE)),IF(LEN(K57&amp;"")=0,FALSE,IF(ISNUMBER(K57),OR(K57&lt;1,K57&gt;2958465,K57&lt;&gt;INT(K57)),TRUE))),"Check evidence / review date",IF(M57="Verified",IF(OR(G57="",I57="",K57="",L57=""),"Review: verification record missing",IF(OR(I57&gt;'Start Here'!$B$6,K57&gt;'Start Here'!$B$6),"Review: future recorded date","")),IF(AND(C57="Not applicable",M57="Not applicable"),IF(OR(K57="",L57=""),"Review applicability decision",""),IF(OR(K57="",L57="",M57="",M57="Not reviewed"),"Review not recorded",IF(AND(M57&lt;&gt;"Needs work",M57&lt;&gt;"Verified"),"Check review outcome",""))))))</x:f>
      </x:c>
      <x:c r="T57" s="27" t="str">
        <x:f>IF(COUNTA(A57:P57)=0,"",IF(LEN(N57&amp;"")=0,"Set Review date",IF(NOT(ISNUMBER(N57)),"Check Review date",IF(OR(N57&lt;1,N57&gt;2958465),"Check Review date",IF(N57&lt;&gt;INT(N57),"Use date only",IF(LEN('Start Here'!$B$6&amp;"")=0,"Set as-of date",IF(NOT(ISNUMBER('Start Here'!$B$6)),"Check as-of date",IF(OR('Start Here'!$B$6&lt;1,'Start Here'!$B$6&gt;2958465),"Check as-of date",IF('Start Here'!$B$6&lt;&gt;INT('Start Here'!$B$6),"Use date only",IF(N57&lt;'Start Here'!$B$6,"Review Overdue",IF(N57='Start Here'!$B$6,"Review Due today","")))))))))))</x:f>
      </x:c>
    </x:row>
    <x:row r="58" ht="42" customHeight="1">
      <x:c r="A58" s="26"/>
      <x:c r="B58" s="26"/>
      <x:c r="C58" s="26"/>
      <x:c r="D58" s="26"/>
      <x:c r="E58" s="26"/>
      <x:c r="F58" s="26"/>
      <x:c r="G58" s="26"/>
      <x:c r="H58" s="26"/>
      <x:c r="I58" s="28"/>
      <x:c r="J58" s="26"/>
      <x:c r="K58" s="28"/>
      <x:c r="L58" s="26"/>
      <x:c r="M58" s="26"/>
      <x:c r="N58" s="28"/>
      <x:c r="O58" s="26"/>
      <x:c r="P58" s="26"/>
      <x:c r="Q58" s="27" t="str">
        <x:f>IF(COUNTA(A58:P58)=0,"",IF(A58="","Add evidence ID",IF(COUNTIFS($A$8:$A$107,A58)&gt;1,"Duplicate evidence ID",IF(P58="","",IF(COUNTIFS('Corrective Actions'!$A$8:$A$107,P58)=0,"Action ID not found",IF(COUNTIFS('Corrective Actions'!$A$8:$A$107,P58)&gt;1,"Action ID duplicated",""))))))</x:f>
      </x:c>
      <x:c r="R58" s="27" t="str">
        <x:f>IF(COUNTA(A58:P58)=0,"",IF(OR(B58="",E58="",F58=""),"Add topic / requirement / source",IF(C58="Not applicable",IF(D58="","Explain non-applicability",""),IF(C58&lt;&gt;"Applicable","Confirm applicability",IF(OR(D58="",G58="",H58="",I58="",J58=""),"Add evidence details","")))))</x:f>
      </x:c>
      <x:c r="S58" s="27" t="str">
        <x:f>IF(COUNTA(A58:P58)=0,"",IF(OR(IF(LEN(I58&amp;"")=0,FALSE,IF(ISNUMBER(I58),OR(I58&lt;1,I58&gt;2958465,I58&lt;&gt;INT(I58)),TRUE)),IF(LEN(K58&amp;"")=0,FALSE,IF(ISNUMBER(K58),OR(K58&lt;1,K58&gt;2958465,K58&lt;&gt;INT(K58)),TRUE))),"Check evidence / review date",IF(M58="Verified",IF(OR(G58="",I58="",K58="",L58=""),"Review: verification record missing",IF(OR(I58&gt;'Start Here'!$B$6,K58&gt;'Start Here'!$B$6),"Review: future recorded date","")),IF(AND(C58="Not applicable",M58="Not applicable"),IF(OR(K58="",L58=""),"Review applicability decision",""),IF(OR(K58="",L58="",M58="",M58="Not reviewed"),"Review not recorded",IF(AND(M58&lt;&gt;"Needs work",M58&lt;&gt;"Verified"),"Check review outcome",""))))))</x:f>
      </x:c>
      <x:c r="T58" s="27" t="str">
        <x:f>IF(COUNTA(A58:P58)=0,"",IF(LEN(N58&amp;"")=0,"Set Review date",IF(NOT(ISNUMBER(N58)),"Check Review date",IF(OR(N58&lt;1,N58&gt;2958465),"Check Review date",IF(N58&lt;&gt;INT(N58),"Use date only",IF(LEN('Start Here'!$B$6&amp;"")=0,"Set as-of date",IF(NOT(ISNUMBER('Start Here'!$B$6)),"Check as-of date",IF(OR('Start Here'!$B$6&lt;1,'Start Here'!$B$6&gt;2958465),"Check as-of date",IF('Start Here'!$B$6&lt;&gt;INT('Start Here'!$B$6),"Use date only",IF(N58&lt;'Start Here'!$B$6,"Review Overdue",IF(N58='Start Here'!$B$6,"Review Due today","")))))))))))</x:f>
      </x:c>
    </x:row>
    <x:row r="59" ht="42" customHeight="1">
      <x:c r="A59" s="26"/>
      <x:c r="B59" s="26"/>
      <x:c r="C59" s="26"/>
      <x:c r="D59" s="26"/>
      <x:c r="E59" s="26"/>
      <x:c r="F59" s="26"/>
      <x:c r="G59" s="26"/>
      <x:c r="H59" s="26"/>
      <x:c r="I59" s="28"/>
      <x:c r="J59" s="26"/>
      <x:c r="K59" s="28"/>
      <x:c r="L59" s="26"/>
      <x:c r="M59" s="26"/>
      <x:c r="N59" s="28"/>
      <x:c r="O59" s="26"/>
      <x:c r="P59" s="26"/>
      <x:c r="Q59" s="27" t="str">
        <x:f>IF(COUNTA(A59:P59)=0,"",IF(A59="","Add evidence ID",IF(COUNTIFS($A$8:$A$107,A59)&gt;1,"Duplicate evidence ID",IF(P59="","",IF(COUNTIFS('Corrective Actions'!$A$8:$A$107,P59)=0,"Action ID not found",IF(COUNTIFS('Corrective Actions'!$A$8:$A$107,P59)&gt;1,"Action ID duplicated",""))))))</x:f>
      </x:c>
      <x:c r="R59" s="27" t="str">
        <x:f>IF(COUNTA(A59:P59)=0,"",IF(OR(B59="",E59="",F59=""),"Add topic / requirement / source",IF(C59="Not applicable",IF(D59="","Explain non-applicability",""),IF(C59&lt;&gt;"Applicable","Confirm applicability",IF(OR(D59="",G59="",H59="",I59="",J59=""),"Add evidence details","")))))</x:f>
      </x:c>
      <x:c r="S59" s="27" t="str">
        <x:f>IF(COUNTA(A59:P59)=0,"",IF(OR(IF(LEN(I59&amp;"")=0,FALSE,IF(ISNUMBER(I59),OR(I59&lt;1,I59&gt;2958465,I59&lt;&gt;INT(I59)),TRUE)),IF(LEN(K59&amp;"")=0,FALSE,IF(ISNUMBER(K59),OR(K59&lt;1,K59&gt;2958465,K59&lt;&gt;INT(K59)),TRUE))),"Check evidence / review date",IF(M59="Verified",IF(OR(G59="",I59="",K59="",L59=""),"Review: verification record missing",IF(OR(I59&gt;'Start Here'!$B$6,K59&gt;'Start Here'!$B$6),"Review: future recorded date","")),IF(AND(C59="Not applicable",M59="Not applicable"),IF(OR(K59="",L59=""),"Review applicability decision",""),IF(OR(K59="",L59="",M59="",M59="Not reviewed"),"Review not recorded",IF(AND(M59&lt;&gt;"Needs work",M59&lt;&gt;"Verified"),"Check review outcome",""))))))</x:f>
      </x:c>
      <x:c r="T59" s="27" t="str">
        <x:f>IF(COUNTA(A59:P59)=0,"",IF(LEN(N59&amp;"")=0,"Set Review date",IF(NOT(ISNUMBER(N59)),"Check Review date",IF(OR(N59&lt;1,N59&gt;2958465),"Check Review date",IF(N59&lt;&gt;INT(N59),"Use date only",IF(LEN('Start Here'!$B$6&amp;"")=0,"Set as-of date",IF(NOT(ISNUMBER('Start Here'!$B$6)),"Check as-of date",IF(OR('Start Here'!$B$6&lt;1,'Start Here'!$B$6&gt;2958465),"Check as-of date",IF('Start Here'!$B$6&lt;&gt;INT('Start Here'!$B$6),"Use date only",IF(N59&lt;'Start Here'!$B$6,"Review Overdue",IF(N59='Start Here'!$B$6,"Review Due today","")))))))))))</x:f>
      </x:c>
    </x:row>
    <x:row r="60" ht="42" customHeight="1">
      <x:c r="A60" s="26"/>
      <x:c r="B60" s="26"/>
      <x:c r="C60" s="26"/>
      <x:c r="D60" s="26"/>
      <x:c r="E60" s="26"/>
      <x:c r="F60" s="26"/>
      <x:c r="G60" s="26"/>
      <x:c r="H60" s="26"/>
      <x:c r="I60" s="28"/>
      <x:c r="J60" s="26"/>
      <x:c r="K60" s="28"/>
      <x:c r="L60" s="26"/>
      <x:c r="M60" s="26"/>
      <x:c r="N60" s="28"/>
      <x:c r="O60" s="26"/>
      <x:c r="P60" s="26"/>
      <x:c r="Q60" s="27" t="str">
        <x:f>IF(COUNTA(A60:P60)=0,"",IF(A60="","Add evidence ID",IF(COUNTIFS($A$8:$A$107,A60)&gt;1,"Duplicate evidence ID",IF(P60="","",IF(COUNTIFS('Corrective Actions'!$A$8:$A$107,P60)=0,"Action ID not found",IF(COUNTIFS('Corrective Actions'!$A$8:$A$107,P60)&gt;1,"Action ID duplicated",""))))))</x:f>
      </x:c>
      <x:c r="R60" s="27" t="str">
        <x:f>IF(COUNTA(A60:P60)=0,"",IF(OR(B60="",E60="",F60=""),"Add topic / requirement / source",IF(C60="Not applicable",IF(D60="","Explain non-applicability",""),IF(C60&lt;&gt;"Applicable","Confirm applicability",IF(OR(D60="",G60="",H60="",I60="",J60=""),"Add evidence details","")))))</x:f>
      </x:c>
      <x:c r="S60" s="27" t="str">
        <x:f>IF(COUNTA(A60:P60)=0,"",IF(OR(IF(LEN(I60&amp;"")=0,FALSE,IF(ISNUMBER(I60),OR(I60&lt;1,I60&gt;2958465,I60&lt;&gt;INT(I60)),TRUE)),IF(LEN(K60&amp;"")=0,FALSE,IF(ISNUMBER(K60),OR(K60&lt;1,K60&gt;2958465,K60&lt;&gt;INT(K60)),TRUE))),"Check evidence / review date",IF(M60="Verified",IF(OR(G60="",I60="",K60="",L60=""),"Review: verification record missing",IF(OR(I60&gt;'Start Here'!$B$6,K60&gt;'Start Here'!$B$6),"Review: future recorded date","")),IF(AND(C60="Not applicable",M60="Not applicable"),IF(OR(K60="",L60=""),"Review applicability decision",""),IF(OR(K60="",L60="",M60="",M60="Not reviewed"),"Review not recorded",IF(AND(M60&lt;&gt;"Needs work",M60&lt;&gt;"Verified"),"Check review outcome",""))))))</x:f>
      </x:c>
      <x:c r="T60" s="27" t="str">
        <x:f>IF(COUNTA(A60:P60)=0,"",IF(LEN(N60&amp;"")=0,"Set Review date",IF(NOT(ISNUMBER(N60)),"Check Review date",IF(OR(N60&lt;1,N60&gt;2958465),"Check Review date",IF(N60&lt;&gt;INT(N60),"Use date only",IF(LEN('Start Here'!$B$6&amp;"")=0,"Set as-of date",IF(NOT(ISNUMBER('Start Here'!$B$6)),"Check as-of date",IF(OR('Start Here'!$B$6&lt;1,'Start Here'!$B$6&gt;2958465),"Check as-of date",IF('Start Here'!$B$6&lt;&gt;INT('Start Here'!$B$6),"Use date only",IF(N60&lt;'Start Here'!$B$6,"Review Overdue",IF(N60='Start Here'!$B$6,"Review Due today","")))))))))))</x:f>
      </x:c>
    </x:row>
    <x:row r="61" ht="42" customHeight="1">
      <x:c r="A61" s="26"/>
      <x:c r="B61" s="26"/>
      <x:c r="C61" s="26"/>
      <x:c r="D61" s="26"/>
      <x:c r="E61" s="26"/>
      <x:c r="F61" s="26"/>
      <x:c r="G61" s="26"/>
      <x:c r="H61" s="26"/>
      <x:c r="I61" s="28"/>
      <x:c r="J61" s="26"/>
      <x:c r="K61" s="28"/>
      <x:c r="L61" s="26"/>
      <x:c r="M61" s="26"/>
      <x:c r="N61" s="28"/>
      <x:c r="O61" s="26"/>
      <x:c r="P61" s="26"/>
      <x:c r="Q61" s="27" t="str">
        <x:f>IF(COUNTA(A61:P61)=0,"",IF(A61="","Add evidence ID",IF(COUNTIFS($A$8:$A$107,A61)&gt;1,"Duplicate evidence ID",IF(P61="","",IF(COUNTIFS('Corrective Actions'!$A$8:$A$107,P61)=0,"Action ID not found",IF(COUNTIFS('Corrective Actions'!$A$8:$A$107,P61)&gt;1,"Action ID duplicated",""))))))</x:f>
      </x:c>
      <x:c r="R61" s="27" t="str">
        <x:f>IF(COUNTA(A61:P61)=0,"",IF(OR(B61="",E61="",F61=""),"Add topic / requirement / source",IF(C61="Not applicable",IF(D61="","Explain non-applicability",""),IF(C61&lt;&gt;"Applicable","Confirm applicability",IF(OR(D61="",G61="",H61="",I61="",J61=""),"Add evidence details","")))))</x:f>
      </x:c>
      <x:c r="S61" s="27" t="str">
        <x:f>IF(COUNTA(A61:P61)=0,"",IF(OR(IF(LEN(I61&amp;"")=0,FALSE,IF(ISNUMBER(I61),OR(I61&lt;1,I61&gt;2958465,I61&lt;&gt;INT(I61)),TRUE)),IF(LEN(K61&amp;"")=0,FALSE,IF(ISNUMBER(K61),OR(K61&lt;1,K61&gt;2958465,K61&lt;&gt;INT(K61)),TRUE))),"Check evidence / review date",IF(M61="Verified",IF(OR(G61="",I61="",K61="",L61=""),"Review: verification record missing",IF(OR(I61&gt;'Start Here'!$B$6,K61&gt;'Start Here'!$B$6),"Review: future recorded date","")),IF(AND(C61="Not applicable",M61="Not applicable"),IF(OR(K61="",L61=""),"Review applicability decision",""),IF(OR(K61="",L61="",M61="",M61="Not reviewed"),"Review not recorded",IF(AND(M61&lt;&gt;"Needs work",M61&lt;&gt;"Verified"),"Check review outcome",""))))))</x:f>
      </x:c>
      <x:c r="T61" s="27" t="str">
        <x:f>IF(COUNTA(A61:P61)=0,"",IF(LEN(N61&amp;"")=0,"Set Review date",IF(NOT(ISNUMBER(N61)),"Check Review date",IF(OR(N61&lt;1,N61&gt;2958465),"Check Review date",IF(N61&lt;&gt;INT(N61),"Use date only",IF(LEN('Start Here'!$B$6&amp;"")=0,"Set as-of date",IF(NOT(ISNUMBER('Start Here'!$B$6)),"Check as-of date",IF(OR('Start Here'!$B$6&lt;1,'Start Here'!$B$6&gt;2958465),"Check as-of date",IF('Start Here'!$B$6&lt;&gt;INT('Start Here'!$B$6),"Use date only",IF(N61&lt;'Start Here'!$B$6,"Review Overdue",IF(N61='Start Here'!$B$6,"Review Due today","")))))))))))</x:f>
      </x:c>
    </x:row>
    <x:row r="62" ht="42" customHeight="1">
      <x:c r="A62" s="26"/>
      <x:c r="B62" s="26"/>
      <x:c r="C62" s="26"/>
      <x:c r="D62" s="26"/>
      <x:c r="E62" s="26"/>
      <x:c r="F62" s="26"/>
      <x:c r="G62" s="26"/>
      <x:c r="H62" s="26"/>
      <x:c r="I62" s="28"/>
      <x:c r="J62" s="26"/>
      <x:c r="K62" s="28"/>
      <x:c r="L62" s="26"/>
      <x:c r="M62" s="26"/>
      <x:c r="N62" s="28"/>
      <x:c r="O62" s="26"/>
      <x:c r="P62" s="26"/>
      <x:c r="Q62" s="27" t="str">
        <x:f>IF(COUNTA(A62:P62)=0,"",IF(A62="","Add evidence ID",IF(COUNTIFS($A$8:$A$107,A62)&gt;1,"Duplicate evidence ID",IF(P62="","",IF(COUNTIFS('Corrective Actions'!$A$8:$A$107,P62)=0,"Action ID not found",IF(COUNTIFS('Corrective Actions'!$A$8:$A$107,P62)&gt;1,"Action ID duplicated",""))))))</x:f>
      </x:c>
      <x:c r="R62" s="27" t="str">
        <x:f>IF(COUNTA(A62:P62)=0,"",IF(OR(B62="",E62="",F62=""),"Add topic / requirement / source",IF(C62="Not applicable",IF(D62="","Explain non-applicability",""),IF(C62&lt;&gt;"Applicable","Confirm applicability",IF(OR(D62="",G62="",H62="",I62="",J62=""),"Add evidence details","")))))</x:f>
      </x:c>
      <x:c r="S62" s="27" t="str">
        <x:f>IF(COUNTA(A62:P62)=0,"",IF(OR(IF(LEN(I62&amp;"")=0,FALSE,IF(ISNUMBER(I62),OR(I62&lt;1,I62&gt;2958465,I62&lt;&gt;INT(I62)),TRUE)),IF(LEN(K62&amp;"")=0,FALSE,IF(ISNUMBER(K62),OR(K62&lt;1,K62&gt;2958465,K62&lt;&gt;INT(K62)),TRUE))),"Check evidence / review date",IF(M62="Verified",IF(OR(G62="",I62="",K62="",L62=""),"Review: verification record missing",IF(OR(I62&gt;'Start Here'!$B$6,K62&gt;'Start Here'!$B$6),"Review: future recorded date","")),IF(AND(C62="Not applicable",M62="Not applicable"),IF(OR(K62="",L62=""),"Review applicability decision",""),IF(OR(K62="",L62="",M62="",M62="Not reviewed"),"Review not recorded",IF(AND(M62&lt;&gt;"Needs work",M62&lt;&gt;"Verified"),"Check review outcome",""))))))</x:f>
      </x:c>
      <x:c r="T62" s="27" t="str">
        <x:f>IF(COUNTA(A62:P62)=0,"",IF(LEN(N62&amp;"")=0,"Set Review date",IF(NOT(ISNUMBER(N62)),"Check Review date",IF(OR(N62&lt;1,N62&gt;2958465),"Check Review date",IF(N62&lt;&gt;INT(N62),"Use date only",IF(LEN('Start Here'!$B$6&amp;"")=0,"Set as-of date",IF(NOT(ISNUMBER('Start Here'!$B$6)),"Check as-of date",IF(OR('Start Here'!$B$6&lt;1,'Start Here'!$B$6&gt;2958465),"Check as-of date",IF('Start Here'!$B$6&lt;&gt;INT('Start Here'!$B$6),"Use date only",IF(N62&lt;'Start Here'!$B$6,"Review Overdue",IF(N62='Start Here'!$B$6,"Review Due today","")))))))))))</x:f>
      </x:c>
    </x:row>
    <x:row r="63" ht="42" customHeight="1">
      <x:c r="A63" s="26"/>
      <x:c r="B63" s="26"/>
      <x:c r="C63" s="26"/>
      <x:c r="D63" s="26"/>
      <x:c r="E63" s="26"/>
      <x:c r="F63" s="26"/>
      <x:c r="G63" s="26"/>
      <x:c r="H63" s="26"/>
      <x:c r="I63" s="28"/>
      <x:c r="J63" s="26"/>
      <x:c r="K63" s="28"/>
      <x:c r="L63" s="26"/>
      <x:c r="M63" s="26"/>
      <x:c r="N63" s="28"/>
      <x:c r="O63" s="26"/>
      <x:c r="P63" s="26"/>
      <x:c r="Q63" s="27" t="str">
        <x:f>IF(COUNTA(A63:P63)=0,"",IF(A63="","Add evidence ID",IF(COUNTIFS($A$8:$A$107,A63)&gt;1,"Duplicate evidence ID",IF(P63="","",IF(COUNTIFS('Corrective Actions'!$A$8:$A$107,P63)=0,"Action ID not found",IF(COUNTIFS('Corrective Actions'!$A$8:$A$107,P63)&gt;1,"Action ID duplicated",""))))))</x:f>
      </x:c>
      <x:c r="R63" s="27" t="str">
        <x:f>IF(COUNTA(A63:P63)=0,"",IF(OR(B63="",E63="",F63=""),"Add topic / requirement / source",IF(C63="Not applicable",IF(D63="","Explain non-applicability",""),IF(C63&lt;&gt;"Applicable","Confirm applicability",IF(OR(D63="",G63="",H63="",I63="",J63=""),"Add evidence details","")))))</x:f>
      </x:c>
      <x:c r="S63" s="27" t="str">
        <x:f>IF(COUNTA(A63:P63)=0,"",IF(OR(IF(LEN(I63&amp;"")=0,FALSE,IF(ISNUMBER(I63),OR(I63&lt;1,I63&gt;2958465,I63&lt;&gt;INT(I63)),TRUE)),IF(LEN(K63&amp;"")=0,FALSE,IF(ISNUMBER(K63),OR(K63&lt;1,K63&gt;2958465,K63&lt;&gt;INT(K63)),TRUE))),"Check evidence / review date",IF(M63="Verified",IF(OR(G63="",I63="",K63="",L63=""),"Review: verification record missing",IF(OR(I63&gt;'Start Here'!$B$6,K63&gt;'Start Here'!$B$6),"Review: future recorded date","")),IF(AND(C63="Not applicable",M63="Not applicable"),IF(OR(K63="",L63=""),"Review applicability decision",""),IF(OR(K63="",L63="",M63="",M63="Not reviewed"),"Review not recorded",IF(AND(M63&lt;&gt;"Needs work",M63&lt;&gt;"Verified"),"Check review outcome",""))))))</x:f>
      </x:c>
      <x:c r="T63" s="27" t="str">
        <x:f>IF(COUNTA(A63:P63)=0,"",IF(LEN(N63&amp;"")=0,"Set Review date",IF(NOT(ISNUMBER(N63)),"Check Review date",IF(OR(N63&lt;1,N63&gt;2958465),"Check Review date",IF(N63&lt;&gt;INT(N63),"Use date only",IF(LEN('Start Here'!$B$6&amp;"")=0,"Set as-of date",IF(NOT(ISNUMBER('Start Here'!$B$6)),"Check as-of date",IF(OR('Start Here'!$B$6&lt;1,'Start Here'!$B$6&gt;2958465),"Check as-of date",IF('Start Here'!$B$6&lt;&gt;INT('Start Here'!$B$6),"Use date only",IF(N63&lt;'Start Here'!$B$6,"Review Overdue",IF(N63='Start Here'!$B$6,"Review Due today","")))))))))))</x:f>
      </x:c>
    </x:row>
    <x:row r="64" ht="42" customHeight="1">
      <x:c r="A64" s="26"/>
      <x:c r="B64" s="26"/>
      <x:c r="C64" s="26"/>
      <x:c r="D64" s="26"/>
      <x:c r="E64" s="26"/>
      <x:c r="F64" s="26"/>
      <x:c r="G64" s="26"/>
      <x:c r="H64" s="26"/>
      <x:c r="I64" s="28"/>
      <x:c r="J64" s="26"/>
      <x:c r="K64" s="28"/>
      <x:c r="L64" s="26"/>
      <x:c r="M64" s="26"/>
      <x:c r="N64" s="28"/>
      <x:c r="O64" s="26"/>
      <x:c r="P64" s="26"/>
      <x:c r="Q64" s="27" t="str">
        <x:f>IF(COUNTA(A64:P64)=0,"",IF(A64="","Add evidence ID",IF(COUNTIFS($A$8:$A$107,A64)&gt;1,"Duplicate evidence ID",IF(P64="","",IF(COUNTIFS('Corrective Actions'!$A$8:$A$107,P64)=0,"Action ID not found",IF(COUNTIFS('Corrective Actions'!$A$8:$A$107,P64)&gt;1,"Action ID duplicated",""))))))</x:f>
      </x:c>
      <x:c r="R64" s="27" t="str">
        <x:f>IF(COUNTA(A64:P64)=0,"",IF(OR(B64="",E64="",F64=""),"Add topic / requirement / source",IF(C64="Not applicable",IF(D64="","Explain non-applicability",""),IF(C64&lt;&gt;"Applicable","Confirm applicability",IF(OR(D64="",G64="",H64="",I64="",J64=""),"Add evidence details","")))))</x:f>
      </x:c>
      <x:c r="S64" s="27" t="str">
        <x:f>IF(COUNTA(A64:P64)=0,"",IF(OR(IF(LEN(I64&amp;"")=0,FALSE,IF(ISNUMBER(I64),OR(I64&lt;1,I64&gt;2958465,I64&lt;&gt;INT(I64)),TRUE)),IF(LEN(K64&amp;"")=0,FALSE,IF(ISNUMBER(K64),OR(K64&lt;1,K64&gt;2958465,K64&lt;&gt;INT(K64)),TRUE))),"Check evidence / review date",IF(M64="Verified",IF(OR(G64="",I64="",K64="",L64=""),"Review: verification record missing",IF(OR(I64&gt;'Start Here'!$B$6,K64&gt;'Start Here'!$B$6),"Review: future recorded date","")),IF(AND(C64="Not applicable",M64="Not applicable"),IF(OR(K64="",L64=""),"Review applicability decision",""),IF(OR(K64="",L64="",M64="",M64="Not reviewed"),"Review not recorded",IF(AND(M64&lt;&gt;"Needs work",M64&lt;&gt;"Verified"),"Check review outcome",""))))))</x:f>
      </x:c>
      <x:c r="T64" s="27" t="str">
        <x:f>IF(COUNTA(A64:P64)=0,"",IF(LEN(N64&amp;"")=0,"Set Review date",IF(NOT(ISNUMBER(N64)),"Check Review date",IF(OR(N64&lt;1,N64&gt;2958465),"Check Review date",IF(N64&lt;&gt;INT(N64),"Use date only",IF(LEN('Start Here'!$B$6&amp;"")=0,"Set as-of date",IF(NOT(ISNUMBER('Start Here'!$B$6)),"Check as-of date",IF(OR('Start Here'!$B$6&lt;1,'Start Here'!$B$6&gt;2958465),"Check as-of date",IF('Start Here'!$B$6&lt;&gt;INT('Start Here'!$B$6),"Use date only",IF(N64&lt;'Start Here'!$B$6,"Review Overdue",IF(N64='Start Here'!$B$6,"Review Due today","")))))))))))</x:f>
      </x:c>
    </x:row>
    <x:row r="65" ht="42" customHeight="1">
      <x:c r="A65" s="26"/>
      <x:c r="B65" s="26"/>
      <x:c r="C65" s="26"/>
      <x:c r="D65" s="26"/>
      <x:c r="E65" s="26"/>
      <x:c r="F65" s="26"/>
      <x:c r="G65" s="26"/>
      <x:c r="H65" s="26"/>
      <x:c r="I65" s="28"/>
      <x:c r="J65" s="26"/>
      <x:c r="K65" s="28"/>
      <x:c r="L65" s="26"/>
      <x:c r="M65" s="26"/>
      <x:c r="N65" s="28"/>
      <x:c r="O65" s="26"/>
      <x:c r="P65" s="26"/>
      <x:c r="Q65" s="27" t="str">
        <x:f>IF(COUNTA(A65:P65)=0,"",IF(A65="","Add evidence ID",IF(COUNTIFS($A$8:$A$107,A65)&gt;1,"Duplicate evidence ID",IF(P65="","",IF(COUNTIFS('Corrective Actions'!$A$8:$A$107,P65)=0,"Action ID not found",IF(COUNTIFS('Corrective Actions'!$A$8:$A$107,P65)&gt;1,"Action ID duplicated",""))))))</x:f>
      </x:c>
      <x:c r="R65" s="27" t="str">
        <x:f>IF(COUNTA(A65:P65)=0,"",IF(OR(B65="",E65="",F65=""),"Add topic / requirement / source",IF(C65="Not applicable",IF(D65="","Explain non-applicability",""),IF(C65&lt;&gt;"Applicable","Confirm applicability",IF(OR(D65="",G65="",H65="",I65="",J65=""),"Add evidence details","")))))</x:f>
      </x:c>
      <x:c r="S65" s="27" t="str">
        <x:f>IF(COUNTA(A65:P65)=0,"",IF(OR(IF(LEN(I65&amp;"")=0,FALSE,IF(ISNUMBER(I65),OR(I65&lt;1,I65&gt;2958465,I65&lt;&gt;INT(I65)),TRUE)),IF(LEN(K65&amp;"")=0,FALSE,IF(ISNUMBER(K65),OR(K65&lt;1,K65&gt;2958465,K65&lt;&gt;INT(K65)),TRUE))),"Check evidence / review date",IF(M65="Verified",IF(OR(G65="",I65="",K65="",L65=""),"Review: verification record missing",IF(OR(I65&gt;'Start Here'!$B$6,K65&gt;'Start Here'!$B$6),"Review: future recorded date","")),IF(AND(C65="Not applicable",M65="Not applicable"),IF(OR(K65="",L65=""),"Review applicability decision",""),IF(OR(K65="",L65="",M65="",M65="Not reviewed"),"Review not recorded",IF(AND(M65&lt;&gt;"Needs work",M65&lt;&gt;"Verified"),"Check review outcome",""))))))</x:f>
      </x:c>
      <x:c r="T65" s="27" t="str">
        <x:f>IF(COUNTA(A65:P65)=0,"",IF(LEN(N65&amp;"")=0,"Set Review date",IF(NOT(ISNUMBER(N65)),"Check Review date",IF(OR(N65&lt;1,N65&gt;2958465),"Check Review date",IF(N65&lt;&gt;INT(N65),"Use date only",IF(LEN('Start Here'!$B$6&amp;"")=0,"Set as-of date",IF(NOT(ISNUMBER('Start Here'!$B$6)),"Check as-of date",IF(OR('Start Here'!$B$6&lt;1,'Start Here'!$B$6&gt;2958465),"Check as-of date",IF('Start Here'!$B$6&lt;&gt;INT('Start Here'!$B$6),"Use date only",IF(N65&lt;'Start Here'!$B$6,"Review Overdue",IF(N65='Start Here'!$B$6,"Review Due today","")))))))))))</x:f>
      </x:c>
    </x:row>
    <x:row r="66" ht="42" customHeight="1">
      <x:c r="A66" s="26"/>
      <x:c r="B66" s="26"/>
      <x:c r="C66" s="26"/>
      <x:c r="D66" s="26"/>
      <x:c r="E66" s="26"/>
      <x:c r="F66" s="26"/>
      <x:c r="G66" s="26"/>
      <x:c r="H66" s="26"/>
      <x:c r="I66" s="28"/>
      <x:c r="J66" s="26"/>
      <x:c r="K66" s="28"/>
      <x:c r="L66" s="26"/>
      <x:c r="M66" s="26"/>
      <x:c r="N66" s="28"/>
      <x:c r="O66" s="26"/>
      <x:c r="P66" s="26"/>
      <x:c r="Q66" s="27" t="str">
        <x:f>IF(COUNTA(A66:P66)=0,"",IF(A66="","Add evidence ID",IF(COUNTIFS($A$8:$A$107,A66)&gt;1,"Duplicate evidence ID",IF(P66="","",IF(COUNTIFS('Corrective Actions'!$A$8:$A$107,P66)=0,"Action ID not found",IF(COUNTIFS('Corrective Actions'!$A$8:$A$107,P66)&gt;1,"Action ID duplicated",""))))))</x:f>
      </x:c>
      <x:c r="R66" s="27" t="str">
        <x:f>IF(COUNTA(A66:P66)=0,"",IF(OR(B66="",E66="",F66=""),"Add topic / requirement / source",IF(C66="Not applicable",IF(D66="","Explain non-applicability",""),IF(C66&lt;&gt;"Applicable","Confirm applicability",IF(OR(D66="",G66="",H66="",I66="",J66=""),"Add evidence details","")))))</x:f>
      </x:c>
      <x:c r="S66" s="27" t="str">
        <x:f>IF(COUNTA(A66:P66)=0,"",IF(OR(IF(LEN(I66&amp;"")=0,FALSE,IF(ISNUMBER(I66),OR(I66&lt;1,I66&gt;2958465,I66&lt;&gt;INT(I66)),TRUE)),IF(LEN(K66&amp;"")=0,FALSE,IF(ISNUMBER(K66),OR(K66&lt;1,K66&gt;2958465,K66&lt;&gt;INT(K66)),TRUE))),"Check evidence / review date",IF(M66="Verified",IF(OR(G66="",I66="",K66="",L66=""),"Review: verification record missing",IF(OR(I66&gt;'Start Here'!$B$6,K66&gt;'Start Here'!$B$6),"Review: future recorded date","")),IF(AND(C66="Not applicable",M66="Not applicable"),IF(OR(K66="",L66=""),"Review applicability decision",""),IF(OR(K66="",L66="",M66="",M66="Not reviewed"),"Review not recorded",IF(AND(M66&lt;&gt;"Needs work",M66&lt;&gt;"Verified"),"Check review outcome",""))))))</x:f>
      </x:c>
      <x:c r="T66" s="27" t="str">
        <x:f>IF(COUNTA(A66:P66)=0,"",IF(LEN(N66&amp;"")=0,"Set Review date",IF(NOT(ISNUMBER(N66)),"Check Review date",IF(OR(N66&lt;1,N66&gt;2958465),"Check Review date",IF(N66&lt;&gt;INT(N66),"Use date only",IF(LEN('Start Here'!$B$6&amp;"")=0,"Set as-of date",IF(NOT(ISNUMBER('Start Here'!$B$6)),"Check as-of date",IF(OR('Start Here'!$B$6&lt;1,'Start Here'!$B$6&gt;2958465),"Check as-of date",IF('Start Here'!$B$6&lt;&gt;INT('Start Here'!$B$6),"Use date only",IF(N66&lt;'Start Here'!$B$6,"Review Overdue",IF(N66='Start Here'!$B$6,"Review Due today","")))))))))))</x:f>
      </x:c>
    </x:row>
    <x:row r="67" ht="42" customHeight="1">
      <x:c r="A67" s="26"/>
      <x:c r="B67" s="26"/>
      <x:c r="C67" s="26"/>
      <x:c r="D67" s="26"/>
      <x:c r="E67" s="26"/>
      <x:c r="F67" s="26"/>
      <x:c r="G67" s="26"/>
      <x:c r="H67" s="26"/>
      <x:c r="I67" s="28"/>
      <x:c r="J67" s="26"/>
      <x:c r="K67" s="28"/>
      <x:c r="L67" s="26"/>
      <x:c r="M67" s="26"/>
      <x:c r="N67" s="28"/>
      <x:c r="O67" s="26"/>
      <x:c r="P67" s="26"/>
      <x:c r="Q67" s="27" t="str">
        <x:f>IF(COUNTA(A67:P67)=0,"",IF(A67="","Add evidence ID",IF(COUNTIFS($A$8:$A$107,A67)&gt;1,"Duplicate evidence ID",IF(P67="","",IF(COUNTIFS('Corrective Actions'!$A$8:$A$107,P67)=0,"Action ID not found",IF(COUNTIFS('Corrective Actions'!$A$8:$A$107,P67)&gt;1,"Action ID duplicated",""))))))</x:f>
      </x:c>
      <x:c r="R67" s="27" t="str">
        <x:f>IF(COUNTA(A67:P67)=0,"",IF(OR(B67="",E67="",F67=""),"Add topic / requirement / source",IF(C67="Not applicable",IF(D67="","Explain non-applicability",""),IF(C67&lt;&gt;"Applicable","Confirm applicability",IF(OR(D67="",G67="",H67="",I67="",J67=""),"Add evidence details","")))))</x:f>
      </x:c>
      <x:c r="S67" s="27" t="str">
        <x:f>IF(COUNTA(A67:P67)=0,"",IF(OR(IF(LEN(I67&amp;"")=0,FALSE,IF(ISNUMBER(I67),OR(I67&lt;1,I67&gt;2958465,I67&lt;&gt;INT(I67)),TRUE)),IF(LEN(K67&amp;"")=0,FALSE,IF(ISNUMBER(K67),OR(K67&lt;1,K67&gt;2958465,K67&lt;&gt;INT(K67)),TRUE))),"Check evidence / review date",IF(M67="Verified",IF(OR(G67="",I67="",K67="",L67=""),"Review: verification record missing",IF(OR(I67&gt;'Start Here'!$B$6,K67&gt;'Start Here'!$B$6),"Review: future recorded date","")),IF(AND(C67="Not applicable",M67="Not applicable"),IF(OR(K67="",L67=""),"Review applicability decision",""),IF(OR(K67="",L67="",M67="",M67="Not reviewed"),"Review not recorded",IF(AND(M67&lt;&gt;"Needs work",M67&lt;&gt;"Verified"),"Check review outcome",""))))))</x:f>
      </x:c>
      <x:c r="T67" s="27" t="str">
        <x:f>IF(COUNTA(A67:P67)=0,"",IF(LEN(N67&amp;"")=0,"Set Review date",IF(NOT(ISNUMBER(N67)),"Check Review date",IF(OR(N67&lt;1,N67&gt;2958465),"Check Review date",IF(N67&lt;&gt;INT(N67),"Use date only",IF(LEN('Start Here'!$B$6&amp;"")=0,"Set as-of date",IF(NOT(ISNUMBER('Start Here'!$B$6)),"Check as-of date",IF(OR('Start Here'!$B$6&lt;1,'Start Here'!$B$6&gt;2958465),"Check as-of date",IF('Start Here'!$B$6&lt;&gt;INT('Start Here'!$B$6),"Use date only",IF(N67&lt;'Start Here'!$B$6,"Review Overdue",IF(N67='Start Here'!$B$6,"Review Due today","")))))))))))</x:f>
      </x:c>
    </x:row>
    <x:row r="68" ht="42" customHeight="1">
      <x:c r="A68" s="26"/>
      <x:c r="B68" s="26"/>
      <x:c r="C68" s="26"/>
      <x:c r="D68" s="26"/>
      <x:c r="E68" s="26"/>
      <x:c r="F68" s="26"/>
      <x:c r="G68" s="26"/>
      <x:c r="H68" s="26"/>
      <x:c r="I68" s="28"/>
      <x:c r="J68" s="26"/>
      <x:c r="K68" s="28"/>
      <x:c r="L68" s="26"/>
      <x:c r="M68" s="26"/>
      <x:c r="N68" s="28"/>
      <x:c r="O68" s="26"/>
      <x:c r="P68" s="26"/>
      <x:c r="Q68" s="27" t="str">
        <x:f>IF(COUNTA(A68:P68)=0,"",IF(A68="","Add evidence ID",IF(COUNTIFS($A$8:$A$107,A68)&gt;1,"Duplicate evidence ID",IF(P68="","",IF(COUNTIFS('Corrective Actions'!$A$8:$A$107,P68)=0,"Action ID not found",IF(COUNTIFS('Corrective Actions'!$A$8:$A$107,P68)&gt;1,"Action ID duplicated",""))))))</x:f>
      </x:c>
      <x:c r="R68" s="27" t="str">
        <x:f>IF(COUNTA(A68:P68)=0,"",IF(OR(B68="",E68="",F68=""),"Add topic / requirement / source",IF(C68="Not applicable",IF(D68="","Explain non-applicability",""),IF(C68&lt;&gt;"Applicable","Confirm applicability",IF(OR(D68="",G68="",H68="",I68="",J68=""),"Add evidence details","")))))</x:f>
      </x:c>
      <x:c r="S68" s="27" t="str">
        <x:f>IF(COUNTA(A68:P68)=0,"",IF(OR(IF(LEN(I68&amp;"")=0,FALSE,IF(ISNUMBER(I68),OR(I68&lt;1,I68&gt;2958465,I68&lt;&gt;INT(I68)),TRUE)),IF(LEN(K68&amp;"")=0,FALSE,IF(ISNUMBER(K68),OR(K68&lt;1,K68&gt;2958465,K68&lt;&gt;INT(K68)),TRUE))),"Check evidence / review date",IF(M68="Verified",IF(OR(G68="",I68="",K68="",L68=""),"Review: verification record missing",IF(OR(I68&gt;'Start Here'!$B$6,K68&gt;'Start Here'!$B$6),"Review: future recorded date","")),IF(AND(C68="Not applicable",M68="Not applicable"),IF(OR(K68="",L68=""),"Review applicability decision",""),IF(OR(K68="",L68="",M68="",M68="Not reviewed"),"Review not recorded",IF(AND(M68&lt;&gt;"Needs work",M68&lt;&gt;"Verified"),"Check review outcome",""))))))</x:f>
      </x:c>
      <x:c r="T68" s="27" t="str">
        <x:f>IF(COUNTA(A68:P68)=0,"",IF(LEN(N68&amp;"")=0,"Set Review date",IF(NOT(ISNUMBER(N68)),"Check Review date",IF(OR(N68&lt;1,N68&gt;2958465),"Check Review date",IF(N68&lt;&gt;INT(N68),"Use date only",IF(LEN('Start Here'!$B$6&amp;"")=0,"Set as-of date",IF(NOT(ISNUMBER('Start Here'!$B$6)),"Check as-of date",IF(OR('Start Here'!$B$6&lt;1,'Start Here'!$B$6&gt;2958465),"Check as-of date",IF('Start Here'!$B$6&lt;&gt;INT('Start Here'!$B$6),"Use date only",IF(N68&lt;'Start Here'!$B$6,"Review Overdue",IF(N68='Start Here'!$B$6,"Review Due today","")))))))))))</x:f>
      </x:c>
    </x:row>
    <x:row r="69" ht="42" customHeight="1">
      <x:c r="A69" s="26"/>
      <x:c r="B69" s="26"/>
      <x:c r="C69" s="26"/>
      <x:c r="D69" s="26"/>
      <x:c r="E69" s="26"/>
      <x:c r="F69" s="26"/>
      <x:c r="G69" s="26"/>
      <x:c r="H69" s="26"/>
      <x:c r="I69" s="28"/>
      <x:c r="J69" s="26"/>
      <x:c r="K69" s="28"/>
      <x:c r="L69" s="26"/>
      <x:c r="M69" s="26"/>
      <x:c r="N69" s="28"/>
      <x:c r="O69" s="26"/>
      <x:c r="P69" s="26"/>
      <x:c r="Q69" s="27" t="str">
        <x:f>IF(COUNTA(A69:P69)=0,"",IF(A69="","Add evidence ID",IF(COUNTIFS($A$8:$A$107,A69)&gt;1,"Duplicate evidence ID",IF(P69="","",IF(COUNTIFS('Corrective Actions'!$A$8:$A$107,P69)=0,"Action ID not found",IF(COUNTIFS('Corrective Actions'!$A$8:$A$107,P69)&gt;1,"Action ID duplicated",""))))))</x:f>
      </x:c>
      <x:c r="R69" s="27" t="str">
        <x:f>IF(COUNTA(A69:P69)=0,"",IF(OR(B69="",E69="",F69=""),"Add topic / requirement / source",IF(C69="Not applicable",IF(D69="","Explain non-applicability",""),IF(C69&lt;&gt;"Applicable","Confirm applicability",IF(OR(D69="",G69="",H69="",I69="",J69=""),"Add evidence details","")))))</x:f>
      </x:c>
      <x:c r="S69" s="27" t="str">
        <x:f>IF(COUNTA(A69:P69)=0,"",IF(OR(IF(LEN(I69&amp;"")=0,FALSE,IF(ISNUMBER(I69),OR(I69&lt;1,I69&gt;2958465,I69&lt;&gt;INT(I69)),TRUE)),IF(LEN(K69&amp;"")=0,FALSE,IF(ISNUMBER(K69),OR(K69&lt;1,K69&gt;2958465,K69&lt;&gt;INT(K69)),TRUE))),"Check evidence / review date",IF(M69="Verified",IF(OR(G69="",I69="",K69="",L69=""),"Review: verification record missing",IF(OR(I69&gt;'Start Here'!$B$6,K69&gt;'Start Here'!$B$6),"Review: future recorded date","")),IF(AND(C69="Not applicable",M69="Not applicable"),IF(OR(K69="",L69=""),"Review applicability decision",""),IF(OR(K69="",L69="",M69="",M69="Not reviewed"),"Review not recorded",IF(AND(M69&lt;&gt;"Needs work",M69&lt;&gt;"Verified"),"Check review outcome",""))))))</x:f>
      </x:c>
      <x:c r="T69" s="27" t="str">
        <x:f>IF(COUNTA(A69:P69)=0,"",IF(LEN(N69&amp;"")=0,"Set Review date",IF(NOT(ISNUMBER(N69)),"Check Review date",IF(OR(N69&lt;1,N69&gt;2958465),"Check Review date",IF(N69&lt;&gt;INT(N69),"Use date only",IF(LEN('Start Here'!$B$6&amp;"")=0,"Set as-of date",IF(NOT(ISNUMBER('Start Here'!$B$6)),"Check as-of date",IF(OR('Start Here'!$B$6&lt;1,'Start Here'!$B$6&gt;2958465),"Check as-of date",IF('Start Here'!$B$6&lt;&gt;INT('Start Here'!$B$6),"Use date only",IF(N69&lt;'Start Here'!$B$6,"Review Overdue",IF(N69='Start Here'!$B$6,"Review Due today","")))))))))))</x:f>
      </x:c>
    </x:row>
    <x:row r="70" ht="42" customHeight="1">
      <x:c r="A70" s="26"/>
      <x:c r="B70" s="26"/>
      <x:c r="C70" s="26"/>
      <x:c r="D70" s="26"/>
      <x:c r="E70" s="26"/>
      <x:c r="F70" s="26"/>
      <x:c r="G70" s="26"/>
      <x:c r="H70" s="26"/>
      <x:c r="I70" s="28"/>
      <x:c r="J70" s="26"/>
      <x:c r="K70" s="28"/>
      <x:c r="L70" s="26"/>
      <x:c r="M70" s="26"/>
      <x:c r="N70" s="28"/>
      <x:c r="O70" s="26"/>
      <x:c r="P70" s="26"/>
      <x:c r="Q70" s="27" t="str">
        <x:f>IF(COUNTA(A70:P70)=0,"",IF(A70="","Add evidence ID",IF(COUNTIFS($A$8:$A$107,A70)&gt;1,"Duplicate evidence ID",IF(P70="","",IF(COUNTIFS('Corrective Actions'!$A$8:$A$107,P70)=0,"Action ID not found",IF(COUNTIFS('Corrective Actions'!$A$8:$A$107,P70)&gt;1,"Action ID duplicated",""))))))</x:f>
      </x:c>
      <x:c r="R70" s="27" t="str">
        <x:f>IF(COUNTA(A70:P70)=0,"",IF(OR(B70="",E70="",F70=""),"Add topic / requirement / source",IF(C70="Not applicable",IF(D70="","Explain non-applicability",""),IF(C70&lt;&gt;"Applicable","Confirm applicability",IF(OR(D70="",G70="",H70="",I70="",J70=""),"Add evidence details","")))))</x:f>
      </x:c>
      <x:c r="S70" s="27" t="str">
        <x:f>IF(COUNTA(A70:P70)=0,"",IF(OR(IF(LEN(I70&amp;"")=0,FALSE,IF(ISNUMBER(I70),OR(I70&lt;1,I70&gt;2958465,I70&lt;&gt;INT(I70)),TRUE)),IF(LEN(K70&amp;"")=0,FALSE,IF(ISNUMBER(K70),OR(K70&lt;1,K70&gt;2958465,K70&lt;&gt;INT(K70)),TRUE))),"Check evidence / review date",IF(M70="Verified",IF(OR(G70="",I70="",K70="",L70=""),"Review: verification record missing",IF(OR(I70&gt;'Start Here'!$B$6,K70&gt;'Start Here'!$B$6),"Review: future recorded date","")),IF(AND(C70="Not applicable",M70="Not applicable"),IF(OR(K70="",L70=""),"Review applicability decision",""),IF(OR(K70="",L70="",M70="",M70="Not reviewed"),"Review not recorded",IF(AND(M70&lt;&gt;"Needs work",M70&lt;&gt;"Verified"),"Check review outcome",""))))))</x:f>
      </x:c>
      <x:c r="T70" s="27" t="str">
        <x:f>IF(COUNTA(A70:P70)=0,"",IF(LEN(N70&amp;"")=0,"Set Review date",IF(NOT(ISNUMBER(N70)),"Check Review date",IF(OR(N70&lt;1,N70&gt;2958465),"Check Review date",IF(N70&lt;&gt;INT(N70),"Use date only",IF(LEN('Start Here'!$B$6&amp;"")=0,"Set as-of date",IF(NOT(ISNUMBER('Start Here'!$B$6)),"Check as-of date",IF(OR('Start Here'!$B$6&lt;1,'Start Here'!$B$6&gt;2958465),"Check as-of date",IF('Start Here'!$B$6&lt;&gt;INT('Start Here'!$B$6),"Use date only",IF(N70&lt;'Start Here'!$B$6,"Review Overdue",IF(N70='Start Here'!$B$6,"Review Due today","")))))))))))</x:f>
      </x:c>
    </x:row>
    <x:row r="71" ht="42" customHeight="1">
      <x:c r="A71" s="26"/>
      <x:c r="B71" s="26"/>
      <x:c r="C71" s="26"/>
      <x:c r="D71" s="26"/>
      <x:c r="E71" s="26"/>
      <x:c r="F71" s="26"/>
      <x:c r="G71" s="26"/>
      <x:c r="H71" s="26"/>
      <x:c r="I71" s="28"/>
      <x:c r="J71" s="26"/>
      <x:c r="K71" s="28"/>
      <x:c r="L71" s="26"/>
      <x:c r="M71" s="26"/>
      <x:c r="N71" s="28"/>
      <x:c r="O71" s="26"/>
      <x:c r="P71" s="26"/>
      <x:c r="Q71" s="27" t="str">
        <x:f>IF(COUNTA(A71:P71)=0,"",IF(A71="","Add evidence ID",IF(COUNTIFS($A$8:$A$107,A71)&gt;1,"Duplicate evidence ID",IF(P71="","",IF(COUNTIFS('Corrective Actions'!$A$8:$A$107,P71)=0,"Action ID not found",IF(COUNTIFS('Corrective Actions'!$A$8:$A$107,P71)&gt;1,"Action ID duplicated",""))))))</x:f>
      </x:c>
      <x:c r="R71" s="27" t="str">
        <x:f>IF(COUNTA(A71:P71)=0,"",IF(OR(B71="",E71="",F71=""),"Add topic / requirement / source",IF(C71="Not applicable",IF(D71="","Explain non-applicability",""),IF(C71&lt;&gt;"Applicable","Confirm applicability",IF(OR(D71="",G71="",H71="",I71="",J71=""),"Add evidence details","")))))</x:f>
      </x:c>
      <x:c r="S71" s="27" t="str">
        <x:f>IF(COUNTA(A71:P71)=0,"",IF(OR(IF(LEN(I71&amp;"")=0,FALSE,IF(ISNUMBER(I71),OR(I71&lt;1,I71&gt;2958465,I71&lt;&gt;INT(I71)),TRUE)),IF(LEN(K71&amp;"")=0,FALSE,IF(ISNUMBER(K71),OR(K71&lt;1,K71&gt;2958465,K71&lt;&gt;INT(K71)),TRUE))),"Check evidence / review date",IF(M71="Verified",IF(OR(G71="",I71="",K71="",L71=""),"Review: verification record missing",IF(OR(I71&gt;'Start Here'!$B$6,K71&gt;'Start Here'!$B$6),"Review: future recorded date","")),IF(AND(C71="Not applicable",M71="Not applicable"),IF(OR(K71="",L71=""),"Review applicability decision",""),IF(OR(K71="",L71="",M71="",M71="Not reviewed"),"Review not recorded",IF(AND(M71&lt;&gt;"Needs work",M71&lt;&gt;"Verified"),"Check review outcome",""))))))</x:f>
      </x:c>
      <x:c r="T71" s="27" t="str">
        <x:f>IF(COUNTA(A71:P71)=0,"",IF(LEN(N71&amp;"")=0,"Set Review date",IF(NOT(ISNUMBER(N71)),"Check Review date",IF(OR(N71&lt;1,N71&gt;2958465),"Check Review date",IF(N71&lt;&gt;INT(N71),"Use date only",IF(LEN('Start Here'!$B$6&amp;"")=0,"Set as-of date",IF(NOT(ISNUMBER('Start Here'!$B$6)),"Check as-of date",IF(OR('Start Here'!$B$6&lt;1,'Start Here'!$B$6&gt;2958465),"Check as-of date",IF('Start Here'!$B$6&lt;&gt;INT('Start Here'!$B$6),"Use date only",IF(N71&lt;'Start Here'!$B$6,"Review Overdue",IF(N71='Start Here'!$B$6,"Review Due today","")))))))))))</x:f>
      </x:c>
    </x:row>
    <x:row r="72" ht="42" customHeight="1">
      <x:c r="A72" s="26"/>
      <x:c r="B72" s="26"/>
      <x:c r="C72" s="26"/>
      <x:c r="D72" s="26"/>
      <x:c r="E72" s="26"/>
      <x:c r="F72" s="26"/>
      <x:c r="G72" s="26"/>
      <x:c r="H72" s="26"/>
      <x:c r="I72" s="28"/>
      <x:c r="J72" s="26"/>
      <x:c r="K72" s="28"/>
      <x:c r="L72" s="26"/>
      <x:c r="M72" s="26"/>
      <x:c r="N72" s="28"/>
      <x:c r="O72" s="26"/>
      <x:c r="P72" s="26"/>
      <x:c r="Q72" s="27" t="str">
        <x:f>IF(COUNTA(A72:P72)=0,"",IF(A72="","Add evidence ID",IF(COUNTIFS($A$8:$A$107,A72)&gt;1,"Duplicate evidence ID",IF(P72="","",IF(COUNTIFS('Corrective Actions'!$A$8:$A$107,P72)=0,"Action ID not found",IF(COUNTIFS('Corrective Actions'!$A$8:$A$107,P72)&gt;1,"Action ID duplicated",""))))))</x:f>
      </x:c>
      <x:c r="R72" s="27" t="str">
        <x:f>IF(COUNTA(A72:P72)=0,"",IF(OR(B72="",E72="",F72=""),"Add topic / requirement / source",IF(C72="Not applicable",IF(D72="","Explain non-applicability",""),IF(C72&lt;&gt;"Applicable","Confirm applicability",IF(OR(D72="",G72="",H72="",I72="",J72=""),"Add evidence details","")))))</x:f>
      </x:c>
      <x:c r="S72" s="27" t="str">
        <x:f>IF(COUNTA(A72:P72)=0,"",IF(OR(IF(LEN(I72&amp;"")=0,FALSE,IF(ISNUMBER(I72),OR(I72&lt;1,I72&gt;2958465,I72&lt;&gt;INT(I72)),TRUE)),IF(LEN(K72&amp;"")=0,FALSE,IF(ISNUMBER(K72),OR(K72&lt;1,K72&gt;2958465,K72&lt;&gt;INT(K72)),TRUE))),"Check evidence / review date",IF(M72="Verified",IF(OR(G72="",I72="",K72="",L72=""),"Review: verification record missing",IF(OR(I72&gt;'Start Here'!$B$6,K72&gt;'Start Here'!$B$6),"Review: future recorded date","")),IF(AND(C72="Not applicable",M72="Not applicable"),IF(OR(K72="",L72=""),"Review applicability decision",""),IF(OR(K72="",L72="",M72="",M72="Not reviewed"),"Review not recorded",IF(AND(M72&lt;&gt;"Needs work",M72&lt;&gt;"Verified"),"Check review outcome",""))))))</x:f>
      </x:c>
      <x:c r="T72" s="27" t="str">
        <x:f>IF(COUNTA(A72:P72)=0,"",IF(LEN(N72&amp;"")=0,"Set Review date",IF(NOT(ISNUMBER(N72)),"Check Review date",IF(OR(N72&lt;1,N72&gt;2958465),"Check Review date",IF(N72&lt;&gt;INT(N72),"Use date only",IF(LEN('Start Here'!$B$6&amp;"")=0,"Set as-of date",IF(NOT(ISNUMBER('Start Here'!$B$6)),"Check as-of date",IF(OR('Start Here'!$B$6&lt;1,'Start Here'!$B$6&gt;2958465),"Check as-of date",IF('Start Here'!$B$6&lt;&gt;INT('Start Here'!$B$6),"Use date only",IF(N72&lt;'Start Here'!$B$6,"Review Overdue",IF(N72='Start Here'!$B$6,"Review Due today","")))))))))))</x:f>
      </x:c>
    </x:row>
    <x:row r="73" ht="42" customHeight="1">
      <x:c r="A73" s="26"/>
      <x:c r="B73" s="26"/>
      <x:c r="C73" s="26"/>
      <x:c r="D73" s="26"/>
      <x:c r="E73" s="26"/>
      <x:c r="F73" s="26"/>
      <x:c r="G73" s="26"/>
      <x:c r="H73" s="26"/>
      <x:c r="I73" s="28"/>
      <x:c r="J73" s="26"/>
      <x:c r="K73" s="28"/>
      <x:c r="L73" s="26"/>
      <x:c r="M73" s="26"/>
      <x:c r="N73" s="28"/>
      <x:c r="O73" s="26"/>
      <x:c r="P73" s="26"/>
      <x:c r="Q73" s="27" t="str">
        <x:f>IF(COUNTA(A73:P73)=0,"",IF(A73="","Add evidence ID",IF(COUNTIFS($A$8:$A$107,A73)&gt;1,"Duplicate evidence ID",IF(P73="","",IF(COUNTIFS('Corrective Actions'!$A$8:$A$107,P73)=0,"Action ID not found",IF(COUNTIFS('Corrective Actions'!$A$8:$A$107,P73)&gt;1,"Action ID duplicated",""))))))</x:f>
      </x:c>
      <x:c r="R73" s="27" t="str">
        <x:f>IF(COUNTA(A73:P73)=0,"",IF(OR(B73="",E73="",F73=""),"Add topic / requirement / source",IF(C73="Not applicable",IF(D73="","Explain non-applicability",""),IF(C73&lt;&gt;"Applicable","Confirm applicability",IF(OR(D73="",G73="",H73="",I73="",J73=""),"Add evidence details","")))))</x:f>
      </x:c>
      <x:c r="S73" s="27" t="str">
        <x:f>IF(COUNTA(A73:P73)=0,"",IF(OR(IF(LEN(I73&amp;"")=0,FALSE,IF(ISNUMBER(I73),OR(I73&lt;1,I73&gt;2958465,I73&lt;&gt;INT(I73)),TRUE)),IF(LEN(K73&amp;"")=0,FALSE,IF(ISNUMBER(K73),OR(K73&lt;1,K73&gt;2958465,K73&lt;&gt;INT(K73)),TRUE))),"Check evidence / review date",IF(M73="Verified",IF(OR(G73="",I73="",K73="",L73=""),"Review: verification record missing",IF(OR(I73&gt;'Start Here'!$B$6,K73&gt;'Start Here'!$B$6),"Review: future recorded date","")),IF(AND(C73="Not applicable",M73="Not applicable"),IF(OR(K73="",L73=""),"Review applicability decision",""),IF(OR(K73="",L73="",M73="",M73="Not reviewed"),"Review not recorded",IF(AND(M73&lt;&gt;"Needs work",M73&lt;&gt;"Verified"),"Check review outcome",""))))))</x:f>
      </x:c>
      <x:c r="T73" s="27" t="str">
        <x:f>IF(COUNTA(A73:P73)=0,"",IF(LEN(N73&amp;"")=0,"Set Review date",IF(NOT(ISNUMBER(N73)),"Check Review date",IF(OR(N73&lt;1,N73&gt;2958465),"Check Review date",IF(N73&lt;&gt;INT(N73),"Use date only",IF(LEN('Start Here'!$B$6&amp;"")=0,"Set as-of date",IF(NOT(ISNUMBER('Start Here'!$B$6)),"Check as-of date",IF(OR('Start Here'!$B$6&lt;1,'Start Here'!$B$6&gt;2958465),"Check as-of date",IF('Start Here'!$B$6&lt;&gt;INT('Start Here'!$B$6),"Use date only",IF(N73&lt;'Start Here'!$B$6,"Review Overdue",IF(N73='Start Here'!$B$6,"Review Due today","")))))))))))</x:f>
      </x:c>
    </x:row>
    <x:row r="74" ht="42" customHeight="1">
      <x:c r="A74" s="26"/>
      <x:c r="B74" s="26"/>
      <x:c r="C74" s="26"/>
      <x:c r="D74" s="26"/>
      <x:c r="E74" s="26"/>
      <x:c r="F74" s="26"/>
      <x:c r="G74" s="26"/>
      <x:c r="H74" s="26"/>
      <x:c r="I74" s="28"/>
      <x:c r="J74" s="26"/>
      <x:c r="K74" s="28"/>
      <x:c r="L74" s="26"/>
      <x:c r="M74" s="26"/>
      <x:c r="N74" s="28"/>
      <x:c r="O74" s="26"/>
      <x:c r="P74" s="26"/>
      <x:c r="Q74" s="27" t="str">
        <x:f>IF(COUNTA(A74:P74)=0,"",IF(A74="","Add evidence ID",IF(COUNTIFS($A$8:$A$107,A74)&gt;1,"Duplicate evidence ID",IF(P74="","",IF(COUNTIFS('Corrective Actions'!$A$8:$A$107,P74)=0,"Action ID not found",IF(COUNTIFS('Corrective Actions'!$A$8:$A$107,P74)&gt;1,"Action ID duplicated",""))))))</x:f>
      </x:c>
      <x:c r="R74" s="27" t="str">
        <x:f>IF(COUNTA(A74:P74)=0,"",IF(OR(B74="",E74="",F74=""),"Add topic / requirement / source",IF(C74="Not applicable",IF(D74="","Explain non-applicability",""),IF(C74&lt;&gt;"Applicable","Confirm applicability",IF(OR(D74="",G74="",H74="",I74="",J74=""),"Add evidence details","")))))</x:f>
      </x:c>
      <x:c r="S74" s="27" t="str">
        <x:f>IF(COUNTA(A74:P74)=0,"",IF(OR(IF(LEN(I74&amp;"")=0,FALSE,IF(ISNUMBER(I74),OR(I74&lt;1,I74&gt;2958465,I74&lt;&gt;INT(I74)),TRUE)),IF(LEN(K74&amp;"")=0,FALSE,IF(ISNUMBER(K74),OR(K74&lt;1,K74&gt;2958465,K74&lt;&gt;INT(K74)),TRUE))),"Check evidence / review date",IF(M74="Verified",IF(OR(G74="",I74="",K74="",L74=""),"Review: verification record missing",IF(OR(I74&gt;'Start Here'!$B$6,K74&gt;'Start Here'!$B$6),"Review: future recorded date","")),IF(AND(C74="Not applicable",M74="Not applicable"),IF(OR(K74="",L74=""),"Review applicability decision",""),IF(OR(K74="",L74="",M74="",M74="Not reviewed"),"Review not recorded",IF(AND(M74&lt;&gt;"Needs work",M74&lt;&gt;"Verified"),"Check review outcome",""))))))</x:f>
      </x:c>
      <x:c r="T74" s="27" t="str">
        <x:f>IF(COUNTA(A74:P74)=0,"",IF(LEN(N74&amp;"")=0,"Set Review date",IF(NOT(ISNUMBER(N74)),"Check Review date",IF(OR(N74&lt;1,N74&gt;2958465),"Check Review date",IF(N74&lt;&gt;INT(N74),"Use date only",IF(LEN('Start Here'!$B$6&amp;"")=0,"Set as-of date",IF(NOT(ISNUMBER('Start Here'!$B$6)),"Check as-of date",IF(OR('Start Here'!$B$6&lt;1,'Start Here'!$B$6&gt;2958465),"Check as-of date",IF('Start Here'!$B$6&lt;&gt;INT('Start Here'!$B$6),"Use date only",IF(N74&lt;'Start Here'!$B$6,"Review Overdue",IF(N74='Start Here'!$B$6,"Review Due today","")))))))))))</x:f>
      </x:c>
    </x:row>
    <x:row r="75" ht="42" customHeight="1">
      <x:c r="A75" s="26"/>
      <x:c r="B75" s="26"/>
      <x:c r="C75" s="26"/>
      <x:c r="D75" s="26"/>
      <x:c r="E75" s="26"/>
      <x:c r="F75" s="26"/>
      <x:c r="G75" s="26"/>
      <x:c r="H75" s="26"/>
      <x:c r="I75" s="28"/>
      <x:c r="J75" s="26"/>
      <x:c r="K75" s="28"/>
      <x:c r="L75" s="26"/>
      <x:c r="M75" s="26"/>
      <x:c r="N75" s="28"/>
      <x:c r="O75" s="26"/>
      <x:c r="P75" s="26"/>
      <x:c r="Q75" s="27" t="str">
        <x:f>IF(COUNTA(A75:P75)=0,"",IF(A75="","Add evidence ID",IF(COUNTIFS($A$8:$A$107,A75)&gt;1,"Duplicate evidence ID",IF(P75="","",IF(COUNTIFS('Corrective Actions'!$A$8:$A$107,P75)=0,"Action ID not found",IF(COUNTIFS('Corrective Actions'!$A$8:$A$107,P75)&gt;1,"Action ID duplicated",""))))))</x:f>
      </x:c>
      <x:c r="R75" s="27" t="str">
        <x:f>IF(COUNTA(A75:P75)=0,"",IF(OR(B75="",E75="",F75=""),"Add topic / requirement / source",IF(C75="Not applicable",IF(D75="","Explain non-applicability",""),IF(C75&lt;&gt;"Applicable","Confirm applicability",IF(OR(D75="",G75="",H75="",I75="",J75=""),"Add evidence details","")))))</x:f>
      </x:c>
      <x:c r="S75" s="27" t="str">
        <x:f>IF(COUNTA(A75:P75)=0,"",IF(OR(IF(LEN(I75&amp;"")=0,FALSE,IF(ISNUMBER(I75),OR(I75&lt;1,I75&gt;2958465,I75&lt;&gt;INT(I75)),TRUE)),IF(LEN(K75&amp;"")=0,FALSE,IF(ISNUMBER(K75),OR(K75&lt;1,K75&gt;2958465,K75&lt;&gt;INT(K75)),TRUE))),"Check evidence / review date",IF(M75="Verified",IF(OR(G75="",I75="",K75="",L75=""),"Review: verification record missing",IF(OR(I75&gt;'Start Here'!$B$6,K75&gt;'Start Here'!$B$6),"Review: future recorded date","")),IF(AND(C75="Not applicable",M75="Not applicable"),IF(OR(K75="",L75=""),"Review applicability decision",""),IF(OR(K75="",L75="",M75="",M75="Not reviewed"),"Review not recorded",IF(AND(M75&lt;&gt;"Needs work",M75&lt;&gt;"Verified"),"Check review outcome",""))))))</x:f>
      </x:c>
      <x:c r="T75" s="27" t="str">
        <x:f>IF(COUNTA(A75:P75)=0,"",IF(LEN(N75&amp;"")=0,"Set Review date",IF(NOT(ISNUMBER(N75)),"Check Review date",IF(OR(N75&lt;1,N75&gt;2958465),"Check Review date",IF(N75&lt;&gt;INT(N75),"Use date only",IF(LEN('Start Here'!$B$6&amp;"")=0,"Set as-of date",IF(NOT(ISNUMBER('Start Here'!$B$6)),"Check as-of date",IF(OR('Start Here'!$B$6&lt;1,'Start Here'!$B$6&gt;2958465),"Check as-of date",IF('Start Here'!$B$6&lt;&gt;INT('Start Here'!$B$6),"Use date only",IF(N75&lt;'Start Here'!$B$6,"Review Overdue",IF(N75='Start Here'!$B$6,"Review Due today","")))))))))))</x:f>
      </x:c>
    </x:row>
    <x:row r="76" ht="42" customHeight="1">
      <x:c r="A76" s="26"/>
      <x:c r="B76" s="26"/>
      <x:c r="C76" s="26"/>
      <x:c r="D76" s="26"/>
      <x:c r="E76" s="26"/>
      <x:c r="F76" s="26"/>
      <x:c r="G76" s="26"/>
      <x:c r="H76" s="26"/>
      <x:c r="I76" s="28"/>
      <x:c r="J76" s="26"/>
      <x:c r="K76" s="28"/>
      <x:c r="L76" s="26"/>
      <x:c r="M76" s="26"/>
      <x:c r="N76" s="28"/>
      <x:c r="O76" s="26"/>
      <x:c r="P76" s="26"/>
      <x:c r="Q76" s="27" t="str">
        <x:f>IF(COUNTA(A76:P76)=0,"",IF(A76="","Add evidence ID",IF(COUNTIFS($A$8:$A$107,A76)&gt;1,"Duplicate evidence ID",IF(P76="","",IF(COUNTIFS('Corrective Actions'!$A$8:$A$107,P76)=0,"Action ID not found",IF(COUNTIFS('Corrective Actions'!$A$8:$A$107,P76)&gt;1,"Action ID duplicated",""))))))</x:f>
      </x:c>
      <x:c r="R76" s="27" t="str">
        <x:f>IF(COUNTA(A76:P76)=0,"",IF(OR(B76="",E76="",F76=""),"Add topic / requirement / source",IF(C76="Not applicable",IF(D76="","Explain non-applicability",""),IF(C76&lt;&gt;"Applicable","Confirm applicability",IF(OR(D76="",G76="",H76="",I76="",J76=""),"Add evidence details","")))))</x:f>
      </x:c>
      <x:c r="S76" s="27" t="str">
        <x:f>IF(COUNTA(A76:P76)=0,"",IF(OR(IF(LEN(I76&amp;"")=0,FALSE,IF(ISNUMBER(I76),OR(I76&lt;1,I76&gt;2958465,I76&lt;&gt;INT(I76)),TRUE)),IF(LEN(K76&amp;"")=0,FALSE,IF(ISNUMBER(K76),OR(K76&lt;1,K76&gt;2958465,K76&lt;&gt;INT(K76)),TRUE))),"Check evidence / review date",IF(M76="Verified",IF(OR(G76="",I76="",K76="",L76=""),"Review: verification record missing",IF(OR(I76&gt;'Start Here'!$B$6,K76&gt;'Start Here'!$B$6),"Review: future recorded date","")),IF(AND(C76="Not applicable",M76="Not applicable"),IF(OR(K76="",L76=""),"Review applicability decision",""),IF(OR(K76="",L76="",M76="",M76="Not reviewed"),"Review not recorded",IF(AND(M76&lt;&gt;"Needs work",M76&lt;&gt;"Verified"),"Check review outcome",""))))))</x:f>
      </x:c>
      <x:c r="T76" s="27" t="str">
        <x:f>IF(COUNTA(A76:P76)=0,"",IF(LEN(N76&amp;"")=0,"Set Review date",IF(NOT(ISNUMBER(N76)),"Check Review date",IF(OR(N76&lt;1,N76&gt;2958465),"Check Review date",IF(N76&lt;&gt;INT(N76),"Use date only",IF(LEN('Start Here'!$B$6&amp;"")=0,"Set as-of date",IF(NOT(ISNUMBER('Start Here'!$B$6)),"Check as-of date",IF(OR('Start Here'!$B$6&lt;1,'Start Here'!$B$6&gt;2958465),"Check as-of date",IF('Start Here'!$B$6&lt;&gt;INT('Start Here'!$B$6),"Use date only",IF(N76&lt;'Start Here'!$B$6,"Review Overdue",IF(N76='Start Here'!$B$6,"Review Due today","")))))))))))</x:f>
      </x:c>
    </x:row>
    <x:row r="77" ht="42" customHeight="1">
      <x:c r="A77" s="26"/>
      <x:c r="B77" s="26"/>
      <x:c r="C77" s="26"/>
      <x:c r="D77" s="26"/>
      <x:c r="E77" s="26"/>
      <x:c r="F77" s="26"/>
      <x:c r="G77" s="26"/>
      <x:c r="H77" s="26"/>
      <x:c r="I77" s="28"/>
      <x:c r="J77" s="26"/>
      <x:c r="K77" s="28"/>
      <x:c r="L77" s="26"/>
      <x:c r="M77" s="26"/>
      <x:c r="N77" s="28"/>
      <x:c r="O77" s="26"/>
      <x:c r="P77" s="26"/>
      <x:c r="Q77" s="27" t="str">
        <x:f>IF(COUNTA(A77:P77)=0,"",IF(A77="","Add evidence ID",IF(COUNTIFS($A$8:$A$107,A77)&gt;1,"Duplicate evidence ID",IF(P77="","",IF(COUNTIFS('Corrective Actions'!$A$8:$A$107,P77)=0,"Action ID not found",IF(COUNTIFS('Corrective Actions'!$A$8:$A$107,P77)&gt;1,"Action ID duplicated",""))))))</x:f>
      </x:c>
      <x:c r="R77" s="27" t="str">
        <x:f>IF(COUNTA(A77:P77)=0,"",IF(OR(B77="",E77="",F77=""),"Add topic / requirement / source",IF(C77="Not applicable",IF(D77="","Explain non-applicability",""),IF(C77&lt;&gt;"Applicable","Confirm applicability",IF(OR(D77="",G77="",H77="",I77="",J77=""),"Add evidence details","")))))</x:f>
      </x:c>
      <x:c r="S77" s="27" t="str">
        <x:f>IF(COUNTA(A77:P77)=0,"",IF(OR(IF(LEN(I77&amp;"")=0,FALSE,IF(ISNUMBER(I77),OR(I77&lt;1,I77&gt;2958465,I77&lt;&gt;INT(I77)),TRUE)),IF(LEN(K77&amp;"")=0,FALSE,IF(ISNUMBER(K77),OR(K77&lt;1,K77&gt;2958465,K77&lt;&gt;INT(K77)),TRUE))),"Check evidence / review date",IF(M77="Verified",IF(OR(G77="",I77="",K77="",L77=""),"Review: verification record missing",IF(OR(I77&gt;'Start Here'!$B$6,K77&gt;'Start Here'!$B$6),"Review: future recorded date","")),IF(AND(C77="Not applicable",M77="Not applicable"),IF(OR(K77="",L77=""),"Review applicability decision",""),IF(OR(K77="",L77="",M77="",M77="Not reviewed"),"Review not recorded",IF(AND(M77&lt;&gt;"Needs work",M77&lt;&gt;"Verified"),"Check review outcome",""))))))</x:f>
      </x:c>
      <x:c r="T77" s="27" t="str">
        <x:f>IF(COUNTA(A77:P77)=0,"",IF(LEN(N77&amp;"")=0,"Set Review date",IF(NOT(ISNUMBER(N77)),"Check Review date",IF(OR(N77&lt;1,N77&gt;2958465),"Check Review date",IF(N77&lt;&gt;INT(N77),"Use date only",IF(LEN('Start Here'!$B$6&amp;"")=0,"Set as-of date",IF(NOT(ISNUMBER('Start Here'!$B$6)),"Check as-of date",IF(OR('Start Here'!$B$6&lt;1,'Start Here'!$B$6&gt;2958465),"Check as-of date",IF('Start Here'!$B$6&lt;&gt;INT('Start Here'!$B$6),"Use date only",IF(N77&lt;'Start Here'!$B$6,"Review Overdue",IF(N77='Start Here'!$B$6,"Review Due today","")))))))))))</x:f>
      </x:c>
    </x:row>
    <x:row r="78" ht="42" customHeight="1">
      <x:c r="A78" s="26"/>
      <x:c r="B78" s="26"/>
      <x:c r="C78" s="26"/>
      <x:c r="D78" s="26"/>
      <x:c r="E78" s="26"/>
      <x:c r="F78" s="26"/>
      <x:c r="G78" s="26"/>
      <x:c r="H78" s="26"/>
      <x:c r="I78" s="28"/>
      <x:c r="J78" s="26"/>
      <x:c r="K78" s="28"/>
      <x:c r="L78" s="26"/>
      <x:c r="M78" s="26"/>
      <x:c r="N78" s="28"/>
      <x:c r="O78" s="26"/>
      <x:c r="P78" s="26"/>
      <x:c r="Q78" s="27" t="str">
        <x:f>IF(COUNTA(A78:P78)=0,"",IF(A78="","Add evidence ID",IF(COUNTIFS($A$8:$A$107,A78)&gt;1,"Duplicate evidence ID",IF(P78="","",IF(COUNTIFS('Corrective Actions'!$A$8:$A$107,P78)=0,"Action ID not found",IF(COUNTIFS('Corrective Actions'!$A$8:$A$107,P78)&gt;1,"Action ID duplicated",""))))))</x:f>
      </x:c>
      <x:c r="R78" s="27" t="str">
        <x:f>IF(COUNTA(A78:P78)=0,"",IF(OR(B78="",E78="",F78=""),"Add topic / requirement / source",IF(C78="Not applicable",IF(D78="","Explain non-applicability",""),IF(C78&lt;&gt;"Applicable","Confirm applicability",IF(OR(D78="",G78="",H78="",I78="",J78=""),"Add evidence details","")))))</x:f>
      </x:c>
      <x:c r="S78" s="27" t="str">
        <x:f>IF(COUNTA(A78:P78)=0,"",IF(OR(IF(LEN(I78&amp;"")=0,FALSE,IF(ISNUMBER(I78),OR(I78&lt;1,I78&gt;2958465,I78&lt;&gt;INT(I78)),TRUE)),IF(LEN(K78&amp;"")=0,FALSE,IF(ISNUMBER(K78),OR(K78&lt;1,K78&gt;2958465,K78&lt;&gt;INT(K78)),TRUE))),"Check evidence / review date",IF(M78="Verified",IF(OR(G78="",I78="",K78="",L78=""),"Review: verification record missing",IF(OR(I78&gt;'Start Here'!$B$6,K78&gt;'Start Here'!$B$6),"Review: future recorded date","")),IF(AND(C78="Not applicable",M78="Not applicable"),IF(OR(K78="",L78=""),"Review applicability decision",""),IF(OR(K78="",L78="",M78="",M78="Not reviewed"),"Review not recorded",IF(AND(M78&lt;&gt;"Needs work",M78&lt;&gt;"Verified"),"Check review outcome",""))))))</x:f>
      </x:c>
      <x:c r="T78" s="27" t="str">
        <x:f>IF(COUNTA(A78:P78)=0,"",IF(LEN(N78&amp;"")=0,"Set Review date",IF(NOT(ISNUMBER(N78)),"Check Review date",IF(OR(N78&lt;1,N78&gt;2958465),"Check Review date",IF(N78&lt;&gt;INT(N78),"Use date only",IF(LEN('Start Here'!$B$6&amp;"")=0,"Set as-of date",IF(NOT(ISNUMBER('Start Here'!$B$6)),"Check as-of date",IF(OR('Start Here'!$B$6&lt;1,'Start Here'!$B$6&gt;2958465),"Check as-of date",IF('Start Here'!$B$6&lt;&gt;INT('Start Here'!$B$6),"Use date only",IF(N78&lt;'Start Here'!$B$6,"Review Overdue",IF(N78='Start Here'!$B$6,"Review Due today","")))))))))))</x:f>
      </x:c>
    </x:row>
    <x:row r="79" ht="42" customHeight="1">
      <x:c r="A79" s="26"/>
      <x:c r="B79" s="26"/>
      <x:c r="C79" s="26"/>
      <x:c r="D79" s="26"/>
      <x:c r="E79" s="26"/>
      <x:c r="F79" s="26"/>
      <x:c r="G79" s="26"/>
      <x:c r="H79" s="26"/>
      <x:c r="I79" s="28"/>
      <x:c r="J79" s="26"/>
      <x:c r="K79" s="28"/>
      <x:c r="L79" s="26"/>
      <x:c r="M79" s="26"/>
      <x:c r="N79" s="28"/>
      <x:c r="O79" s="26"/>
      <x:c r="P79" s="26"/>
      <x:c r="Q79" s="27" t="str">
        <x:f>IF(COUNTA(A79:P79)=0,"",IF(A79="","Add evidence ID",IF(COUNTIFS($A$8:$A$107,A79)&gt;1,"Duplicate evidence ID",IF(P79="","",IF(COUNTIFS('Corrective Actions'!$A$8:$A$107,P79)=0,"Action ID not found",IF(COUNTIFS('Corrective Actions'!$A$8:$A$107,P79)&gt;1,"Action ID duplicated",""))))))</x:f>
      </x:c>
      <x:c r="R79" s="27" t="str">
        <x:f>IF(COUNTA(A79:P79)=0,"",IF(OR(B79="",E79="",F79=""),"Add topic / requirement / source",IF(C79="Not applicable",IF(D79="","Explain non-applicability",""),IF(C79&lt;&gt;"Applicable","Confirm applicability",IF(OR(D79="",G79="",H79="",I79="",J79=""),"Add evidence details","")))))</x:f>
      </x:c>
      <x:c r="S79" s="27" t="str">
        <x:f>IF(COUNTA(A79:P79)=0,"",IF(OR(IF(LEN(I79&amp;"")=0,FALSE,IF(ISNUMBER(I79),OR(I79&lt;1,I79&gt;2958465,I79&lt;&gt;INT(I79)),TRUE)),IF(LEN(K79&amp;"")=0,FALSE,IF(ISNUMBER(K79),OR(K79&lt;1,K79&gt;2958465,K79&lt;&gt;INT(K79)),TRUE))),"Check evidence / review date",IF(M79="Verified",IF(OR(G79="",I79="",K79="",L79=""),"Review: verification record missing",IF(OR(I79&gt;'Start Here'!$B$6,K79&gt;'Start Here'!$B$6),"Review: future recorded date","")),IF(AND(C79="Not applicable",M79="Not applicable"),IF(OR(K79="",L79=""),"Review applicability decision",""),IF(OR(K79="",L79="",M79="",M79="Not reviewed"),"Review not recorded",IF(AND(M79&lt;&gt;"Needs work",M79&lt;&gt;"Verified"),"Check review outcome",""))))))</x:f>
      </x:c>
      <x:c r="T79" s="27" t="str">
        <x:f>IF(COUNTA(A79:P79)=0,"",IF(LEN(N79&amp;"")=0,"Set Review date",IF(NOT(ISNUMBER(N79)),"Check Review date",IF(OR(N79&lt;1,N79&gt;2958465),"Check Review date",IF(N79&lt;&gt;INT(N79),"Use date only",IF(LEN('Start Here'!$B$6&amp;"")=0,"Set as-of date",IF(NOT(ISNUMBER('Start Here'!$B$6)),"Check as-of date",IF(OR('Start Here'!$B$6&lt;1,'Start Here'!$B$6&gt;2958465),"Check as-of date",IF('Start Here'!$B$6&lt;&gt;INT('Start Here'!$B$6),"Use date only",IF(N79&lt;'Start Here'!$B$6,"Review Overdue",IF(N79='Start Here'!$B$6,"Review Due today","")))))))))))</x:f>
      </x:c>
    </x:row>
    <x:row r="80" ht="42" customHeight="1">
      <x:c r="A80" s="26"/>
      <x:c r="B80" s="26"/>
      <x:c r="C80" s="26"/>
      <x:c r="D80" s="26"/>
      <x:c r="E80" s="26"/>
      <x:c r="F80" s="26"/>
      <x:c r="G80" s="26"/>
      <x:c r="H80" s="26"/>
      <x:c r="I80" s="28"/>
      <x:c r="J80" s="26"/>
      <x:c r="K80" s="28"/>
      <x:c r="L80" s="26"/>
      <x:c r="M80" s="26"/>
      <x:c r="N80" s="28"/>
      <x:c r="O80" s="26"/>
      <x:c r="P80" s="26"/>
      <x:c r="Q80" s="27" t="str">
        <x:f>IF(COUNTA(A80:P80)=0,"",IF(A80="","Add evidence ID",IF(COUNTIFS($A$8:$A$107,A80)&gt;1,"Duplicate evidence ID",IF(P80="","",IF(COUNTIFS('Corrective Actions'!$A$8:$A$107,P80)=0,"Action ID not found",IF(COUNTIFS('Corrective Actions'!$A$8:$A$107,P80)&gt;1,"Action ID duplicated",""))))))</x:f>
      </x:c>
      <x:c r="R80" s="27" t="str">
        <x:f>IF(COUNTA(A80:P80)=0,"",IF(OR(B80="",E80="",F80=""),"Add topic / requirement / source",IF(C80="Not applicable",IF(D80="","Explain non-applicability",""),IF(C80&lt;&gt;"Applicable","Confirm applicability",IF(OR(D80="",G80="",H80="",I80="",J80=""),"Add evidence details","")))))</x:f>
      </x:c>
      <x:c r="S80" s="27" t="str">
        <x:f>IF(COUNTA(A80:P80)=0,"",IF(OR(IF(LEN(I80&amp;"")=0,FALSE,IF(ISNUMBER(I80),OR(I80&lt;1,I80&gt;2958465,I80&lt;&gt;INT(I80)),TRUE)),IF(LEN(K80&amp;"")=0,FALSE,IF(ISNUMBER(K80),OR(K80&lt;1,K80&gt;2958465,K80&lt;&gt;INT(K80)),TRUE))),"Check evidence / review date",IF(M80="Verified",IF(OR(G80="",I80="",K80="",L80=""),"Review: verification record missing",IF(OR(I80&gt;'Start Here'!$B$6,K80&gt;'Start Here'!$B$6),"Review: future recorded date","")),IF(AND(C80="Not applicable",M80="Not applicable"),IF(OR(K80="",L80=""),"Review applicability decision",""),IF(OR(K80="",L80="",M80="",M80="Not reviewed"),"Review not recorded",IF(AND(M80&lt;&gt;"Needs work",M80&lt;&gt;"Verified"),"Check review outcome",""))))))</x:f>
      </x:c>
      <x:c r="T80" s="27" t="str">
        <x:f>IF(COUNTA(A80:P80)=0,"",IF(LEN(N80&amp;"")=0,"Set Review date",IF(NOT(ISNUMBER(N80)),"Check Review date",IF(OR(N80&lt;1,N80&gt;2958465),"Check Review date",IF(N80&lt;&gt;INT(N80),"Use date only",IF(LEN('Start Here'!$B$6&amp;"")=0,"Set as-of date",IF(NOT(ISNUMBER('Start Here'!$B$6)),"Check as-of date",IF(OR('Start Here'!$B$6&lt;1,'Start Here'!$B$6&gt;2958465),"Check as-of date",IF('Start Here'!$B$6&lt;&gt;INT('Start Here'!$B$6),"Use date only",IF(N80&lt;'Start Here'!$B$6,"Review Overdue",IF(N80='Start Here'!$B$6,"Review Due today","")))))))))))</x:f>
      </x:c>
    </x:row>
    <x:row r="81" ht="42" customHeight="1">
      <x:c r="A81" s="26"/>
      <x:c r="B81" s="26"/>
      <x:c r="C81" s="26"/>
      <x:c r="D81" s="26"/>
      <x:c r="E81" s="26"/>
      <x:c r="F81" s="26"/>
      <x:c r="G81" s="26"/>
      <x:c r="H81" s="26"/>
      <x:c r="I81" s="28"/>
      <x:c r="J81" s="26"/>
      <x:c r="K81" s="28"/>
      <x:c r="L81" s="26"/>
      <x:c r="M81" s="26"/>
      <x:c r="N81" s="28"/>
      <x:c r="O81" s="26"/>
      <x:c r="P81" s="26"/>
      <x:c r="Q81" s="27" t="str">
        <x:f>IF(COUNTA(A81:P81)=0,"",IF(A81="","Add evidence ID",IF(COUNTIFS($A$8:$A$107,A81)&gt;1,"Duplicate evidence ID",IF(P81="","",IF(COUNTIFS('Corrective Actions'!$A$8:$A$107,P81)=0,"Action ID not found",IF(COUNTIFS('Corrective Actions'!$A$8:$A$107,P81)&gt;1,"Action ID duplicated",""))))))</x:f>
      </x:c>
      <x:c r="R81" s="27" t="str">
        <x:f>IF(COUNTA(A81:P81)=0,"",IF(OR(B81="",E81="",F81=""),"Add topic / requirement / source",IF(C81="Not applicable",IF(D81="","Explain non-applicability",""),IF(C81&lt;&gt;"Applicable","Confirm applicability",IF(OR(D81="",G81="",H81="",I81="",J81=""),"Add evidence details","")))))</x:f>
      </x:c>
      <x:c r="S81" s="27" t="str">
        <x:f>IF(COUNTA(A81:P81)=0,"",IF(OR(IF(LEN(I81&amp;"")=0,FALSE,IF(ISNUMBER(I81),OR(I81&lt;1,I81&gt;2958465,I81&lt;&gt;INT(I81)),TRUE)),IF(LEN(K81&amp;"")=0,FALSE,IF(ISNUMBER(K81),OR(K81&lt;1,K81&gt;2958465,K81&lt;&gt;INT(K81)),TRUE))),"Check evidence / review date",IF(M81="Verified",IF(OR(G81="",I81="",K81="",L81=""),"Review: verification record missing",IF(OR(I81&gt;'Start Here'!$B$6,K81&gt;'Start Here'!$B$6),"Review: future recorded date","")),IF(AND(C81="Not applicable",M81="Not applicable"),IF(OR(K81="",L81=""),"Review applicability decision",""),IF(OR(K81="",L81="",M81="",M81="Not reviewed"),"Review not recorded",IF(AND(M81&lt;&gt;"Needs work",M81&lt;&gt;"Verified"),"Check review outcome",""))))))</x:f>
      </x:c>
      <x:c r="T81" s="27" t="str">
        <x:f>IF(COUNTA(A81:P81)=0,"",IF(LEN(N81&amp;"")=0,"Set Review date",IF(NOT(ISNUMBER(N81)),"Check Review date",IF(OR(N81&lt;1,N81&gt;2958465),"Check Review date",IF(N81&lt;&gt;INT(N81),"Use date only",IF(LEN('Start Here'!$B$6&amp;"")=0,"Set as-of date",IF(NOT(ISNUMBER('Start Here'!$B$6)),"Check as-of date",IF(OR('Start Here'!$B$6&lt;1,'Start Here'!$B$6&gt;2958465),"Check as-of date",IF('Start Here'!$B$6&lt;&gt;INT('Start Here'!$B$6),"Use date only",IF(N81&lt;'Start Here'!$B$6,"Review Overdue",IF(N81='Start Here'!$B$6,"Review Due today","")))))))))))</x:f>
      </x:c>
    </x:row>
    <x:row r="82" ht="42" customHeight="1">
      <x:c r="A82" s="26"/>
      <x:c r="B82" s="26"/>
      <x:c r="C82" s="26"/>
      <x:c r="D82" s="26"/>
      <x:c r="E82" s="26"/>
      <x:c r="F82" s="26"/>
      <x:c r="G82" s="26"/>
      <x:c r="H82" s="26"/>
      <x:c r="I82" s="28"/>
      <x:c r="J82" s="26"/>
      <x:c r="K82" s="28"/>
      <x:c r="L82" s="26"/>
      <x:c r="M82" s="26"/>
      <x:c r="N82" s="28"/>
      <x:c r="O82" s="26"/>
      <x:c r="P82" s="26"/>
      <x:c r="Q82" s="27" t="str">
        <x:f>IF(COUNTA(A82:P82)=0,"",IF(A82="","Add evidence ID",IF(COUNTIFS($A$8:$A$107,A82)&gt;1,"Duplicate evidence ID",IF(P82="","",IF(COUNTIFS('Corrective Actions'!$A$8:$A$107,P82)=0,"Action ID not found",IF(COUNTIFS('Corrective Actions'!$A$8:$A$107,P82)&gt;1,"Action ID duplicated",""))))))</x:f>
      </x:c>
      <x:c r="R82" s="27" t="str">
        <x:f>IF(COUNTA(A82:P82)=0,"",IF(OR(B82="",E82="",F82=""),"Add topic / requirement / source",IF(C82="Not applicable",IF(D82="","Explain non-applicability",""),IF(C82&lt;&gt;"Applicable","Confirm applicability",IF(OR(D82="",G82="",H82="",I82="",J82=""),"Add evidence details","")))))</x:f>
      </x:c>
      <x:c r="S82" s="27" t="str">
        <x:f>IF(COUNTA(A82:P82)=0,"",IF(OR(IF(LEN(I82&amp;"")=0,FALSE,IF(ISNUMBER(I82),OR(I82&lt;1,I82&gt;2958465,I82&lt;&gt;INT(I82)),TRUE)),IF(LEN(K82&amp;"")=0,FALSE,IF(ISNUMBER(K82),OR(K82&lt;1,K82&gt;2958465,K82&lt;&gt;INT(K82)),TRUE))),"Check evidence / review date",IF(M82="Verified",IF(OR(G82="",I82="",K82="",L82=""),"Review: verification record missing",IF(OR(I82&gt;'Start Here'!$B$6,K82&gt;'Start Here'!$B$6),"Review: future recorded date","")),IF(AND(C82="Not applicable",M82="Not applicable"),IF(OR(K82="",L82=""),"Review applicability decision",""),IF(OR(K82="",L82="",M82="",M82="Not reviewed"),"Review not recorded",IF(AND(M82&lt;&gt;"Needs work",M82&lt;&gt;"Verified"),"Check review outcome",""))))))</x:f>
      </x:c>
      <x:c r="T82" s="27" t="str">
        <x:f>IF(COUNTA(A82:P82)=0,"",IF(LEN(N82&amp;"")=0,"Set Review date",IF(NOT(ISNUMBER(N82)),"Check Review date",IF(OR(N82&lt;1,N82&gt;2958465),"Check Review date",IF(N82&lt;&gt;INT(N82),"Use date only",IF(LEN('Start Here'!$B$6&amp;"")=0,"Set as-of date",IF(NOT(ISNUMBER('Start Here'!$B$6)),"Check as-of date",IF(OR('Start Here'!$B$6&lt;1,'Start Here'!$B$6&gt;2958465),"Check as-of date",IF('Start Here'!$B$6&lt;&gt;INT('Start Here'!$B$6),"Use date only",IF(N82&lt;'Start Here'!$B$6,"Review Overdue",IF(N82='Start Here'!$B$6,"Review Due today","")))))))))))</x:f>
      </x:c>
    </x:row>
    <x:row r="83" ht="42" customHeight="1">
      <x:c r="A83" s="26"/>
      <x:c r="B83" s="26"/>
      <x:c r="C83" s="26"/>
      <x:c r="D83" s="26"/>
      <x:c r="E83" s="26"/>
      <x:c r="F83" s="26"/>
      <x:c r="G83" s="26"/>
      <x:c r="H83" s="26"/>
      <x:c r="I83" s="28"/>
      <x:c r="J83" s="26"/>
      <x:c r="K83" s="28"/>
      <x:c r="L83" s="26"/>
      <x:c r="M83" s="26"/>
      <x:c r="N83" s="28"/>
      <x:c r="O83" s="26"/>
      <x:c r="P83" s="26"/>
      <x:c r="Q83" s="27" t="str">
        <x:f>IF(COUNTA(A83:P83)=0,"",IF(A83="","Add evidence ID",IF(COUNTIFS($A$8:$A$107,A83)&gt;1,"Duplicate evidence ID",IF(P83="","",IF(COUNTIFS('Corrective Actions'!$A$8:$A$107,P83)=0,"Action ID not found",IF(COUNTIFS('Corrective Actions'!$A$8:$A$107,P83)&gt;1,"Action ID duplicated",""))))))</x:f>
      </x:c>
      <x:c r="R83" s="27" t="str">
        <x:f>IF(COUNTA(A83:P83)=0,"",IF(OR(B83="",E83="",F83=""),"Add topic / requirement / source",IF(C83="Not applicable",IF(D83="","Explain non-applicability",""),IF(C83&lt;&gt;"Applicable","Confirm applicability",IF(OR(D83="",G83="",H83="",I83="",J83=""),"Add evidence details","")))))</x:f>
      </x:c>
      <x:c r="S83" s="27" t="str">
        <x:f>IF(COUNTA(A83:P83)=0,"",IF(OR(IF(LEN(I83&amp;"")=0,FALSE,IF(ISNUMBER(I83),OR(I83&lt;1,I83&gt;2958465,I83&lt;&gt;INT(I83)),TRUE)),IF(LEN(K83&amp;"")=0,FALSE,IF(ISNUMBER(K83),OR(K83&lt;1,K83&gt;2958465,K83&lt;&gt;INT(K83)),TRUE))),"Check evidence / review date",IF(M83="Verified",IF(OR(G83="",I83="",K83="",L83=""),"Review: verification record missing",IF(OR(I83&gt;'Start Here'!$B$6,K83&gt;'Start Here'!$B$6),"Review: future recorded date","")),IF(AND(C83="Not applicable",M83="Not applicable"),IF(OR(K83="",L83=""),"Review applicability decision",""),IF(OR(K83="",L83="",M83="",M83="Not reviewed"),"Review not recorded",IF(AND(M83&lt;&gt;"Needs work",M83&lt;&gt;"Verified"),"Check review outcome",""))))))</x:f>
      </x:c>
      <x:c r="T83" s="27" t="str">
        <x:f>IF(COUNTA(A83:P83)=0,"",IF(LEN(N83&amp;"")=0,"Set Review date",IF(NOT(ISNUMBER(N83)),"Check Review date",IF(OR(N83&lt;1,N83&gt;2958465),"Check Review date",IF(N83&lt;&gt;INT(N83),"Use date only",IF(LEN('Start Here'!$B$6&amp;"")=0,"Set as-of date",IF(NOT(ISNUMBER('Start Here'!$B$6)),"Check as-of date",IF(OR('Start Here'!$B$6&lt;1,'Start Here'!$B$6&gt;2958465),"Check as-of date",IF('Start Here'!$B$6&lt;&gt;INT('Start Here'!$B$6),"Use date only",IF(N83&lt;'Start Here'!$B$6,"Review Overdue",IF(N83='Start Here'!$B$6,"Review Due today","")))))))))))</x:f>
      </x:c>
    </x:row>
    <x:row r="84" ht="42" customHeight="1">
      <x:c r="A84" s="26"/>
      <x:c r="B84" s="26"/>
      <x:c r="C84" s="26"/>
      <x:c r="D84" s="26"/>
      <x:c r="E84" s="26"/>
      <x:c r="F84" s="26"/>
      <x:c r="G84" s="26"/>
      <x:c r="H84" s="26"/>
      <x:c r="I84" s="28"/>
      <x:c r="J84" s="26"/>
      <x:c r="K84" s="28"/>
      <x:c r="L84" s="26"/>
      <x:c r="M84" s="26"/>
      <x:c r="N84" s="28"/>
      <x:c r="O84" s="26"/>
      <x:c r="P84" s="26"/>
      <x:c r="Q84" s="27" t="str">
        <x:f>IF(COUNTA(A84:P84)=0,"",IF(A84="","Add evidence ID",IF(COUNTIFS($A$8:$A$107,A84)&gt;1,"Duplicate evidence ID",IF(P84="","",IF(COUNTIFS('Corrective Actions'!$A$8:$A$107,P84)=0,"Action ID not found",IF(COUNTIFS('Corrective Actions'!$A$8:$A$107,P84)&gt;1,"Action ID duplicated",""))))))</x:f>
      </x:c>
      <x:c r="R84" s="27" t="str">
        <x:f>IF(COUNTA(A84:P84)=0,"",IF(OR(B84="",E84="",F84=""),"Add topic / requirement / source",IF(C84="Not applicable",IF(D84="","Explain non-applicability",""),IF(C84&lt;&gt;"Applicable","Confirm applicability",IF(OR(D84="",G84="",H84="",I84="",J84=""),"Add evidence details","")))))</x:f>
      </x:c>
      <x:c r="S84" s="27" t="str">
        <x:f>IF(COUNTA(A84:P84)=0,"",IF(OR(IF(LEN(I84&amp;"")=0,FALSE,IF(ISNUMBER(I84),OR(I84&lt;1,I84&gt;2958465,I84&lt;&gt;INT(I84)),TRUE)),IF(LEN(K84&amp;"")=0,FALSE,IF(ISNUMBER(K84),OR(K84&lt;1,K84&gt;2958465,K84&lt;&gt;INT(K84)),TRUE))),"Check evidence / review date",IF(M84="Verified",IF(OR(G84="",I84="",K84="",L84=""),"Review: verification record missing",IF(OR(I84&gt;'Start Here'!$B$6,K84&gt;'Start Here'!$B$6),"Review: future recorded date","")),IF(AND(C84="Not applicable",M84="Not applicable"),IF(OR(K84="",L84=""),"Review applicability decision",""),IF(OR(K84="",L84="",M84="",M84="Not reviewed"),"Review not recorded",IF(AND(M84&lt;&gt;"Needs work",M84&lt;&gt;"Verified"),"Check review outcome",""))))))</x:f>
      </x:c>
      <x:c r="T84" s="27" t="str">
        <x:f>IF(COUNTA(A84:P84)=0,"",IF(LEN(N84&amp;"")=0,"Set Review date",IF(NOT(ISNUMBER(N84)),"Check Review date",IF(OR(N84&lt;1,N84&gt;2958465),"Check Review date",IF(N84&lt;&gt;INT(N84),"Use date only",IF(LEN('Start Here'!$B$6&amp;"")=0,"Set as-of date",IF(NOT(ISNUMBER('Start Here'!$B$6)),"Check as-of date",IF(OR('Start Here'!$B$6&lt;1,'Start Here'!$B$6&gt;2958465),"Check as-of date",IF('Start Here'!$B$6&lt;&gt;INT('Start Here'!$B$6),"Use date only",IF(N84&lt;'Start Here'!$B$6,"Review Overdue",IF(N84='Start Here'!$B$6,"Review Due today","")))))))))))</x:f>
      </x:c>
    </x:row>
    <x:row r="85" ht="42" customHeight="1">
      <x:c r="A85" s="26"/>
      <x:c r="B85" s="26"/>
      <x:c r="C85" s="26"/>
      <x:c r="D85" s="26"/>
      <x:c r="E85" s="26"/>
      <x:c r="F85" s="26"/>
      <x:c r="G85" s="26"/>
      <x:c r="H85" s="26"/>
      <x:c r="I85" s="28"/>
      <x:c r="J85" s="26"/>
      <x:c r="K85" s="28"/>
      <x:c r="L85" s="26"/>
      <x:c r="M85" s="26"/>
      <x:c r="N85" s="28"/>
      <x:c r="O85" s="26"/>
      <x:c r="P85" s="26"/>
      <x:c r="Q85" s="27" t="str">
        <x:f>IF(COUNTA(A85:P85)=0,"",IF(A85="","Add evidence ID",IF(COUNTIFS($A$8:$A$107,A85)&gt;1,"Duplicate evidence ID",IF(P85="","",IF(COUNTIFS('Corrective Actions'!$A$8:$A$107,P85)=0,"Action ID not found",IF(COUNTIFS('Corrective Actions'!$A$8:$A$107,P85)&gt;1,"Action ID duplicated",""))))))</x:f>
      </x:c>
      <x:c r="R85" s="27" t="str">
        <x:f>IF(COUNTA(A85:P85)=0,"",IF(OR(B85="",E85="",F85=""),"Add topic / requirement / source",IF(C85="Not applicable",IF(D85="","Explain non-applicability",""),IF(C85&lt;&gt;"Applicable","Confirm applicability",IF(OR(D85="",G85="",H85="",I85="",J85=""),"Add evidence details","")))))</x:f>
      </x:c>
      <x:c r="S85" s="27" t="str">
        <x:f>IF(COUNTA(A85:P85)=0,"",IF(OR(IF(LEN(I85&amp;"")=0,FALSE,IF(ISNUMBER(I85),OR(I85&lt;1,I85&gt;2958465,I85&lt;&gt;INT(I85)),TRUE)),IF(LEN(K85&amp;"")=0,FALSE,IF(ISNUMBER(K85),OR(K85&lt;1,K85&gt;2958465,K85&lt;&gt;INT(K85)),TRUE))),"Check evidence / review date",IF(M85="Verified",IF(OR(G85="",I85="",K85="",L85=""),"Review: verification record missing",IF(OR(I85&gt;'Start Here'!$B$6,K85&gt;'Start Here'!$B$6),"Review: future recorded date","")),IF(AND(C85="Not applicable",M85="Not applicable"),IF(OR(K85="",L85=""),"Review applicability decision",""),IF(OR(K85="",L85="",M85="",M85="Not reviewed"),"Review not recorded",IF(AND(M85&lt;&gt;"Needs work",M85&lt;&gt;"Verified"),"Check review outcome",""))))))</x:f>
      </x:c>
      <x:c r="T85" s="27" t="str">
        <x:f>IF(COUNTA(A85:P85)=0,"",IF(LEN(N85&amp;"")=0,"Set Review date",IF(NOT(ISNUMBER(N85)),"Check Review date",IF(OR(N85&lt;1,N85&gt;2958465),"Check Review date",IF(N85&lt;&gt;INT(N85),"Use date only",IF(LEN('Start Here'!$B$6&amp;"")=0,"Set as-of date",IF(NOT(ISNUMBER('Start Here'!$B$6)),"Check as-of date",IF(OR('Start Here'!$B$6&lt;1,'Start Here'!$B$6&gt;2958465),"Check as-of date",IF('Start Here'!$B$6&lt;&gt;INT('Start Here'!$B$6),"Use date only",IF(N85&lt;'Start Here'!$B$6,"Review Overdue",IF(N85='Start Here'!$B$6,"Review Due today","")))))))))))</x:f>
      </x:c>
    </x:row>
    <x:row r="86" ht="42" customHeight="1">
      <x:c r="A86" s="26"/>
      <x:c r="B86" s="26"/>
      <x:c r="C86" s="26"/>
      <x:c r="D86" s="26"/>
      <x:c r="E86" s="26"/>
      <x:c r="F86" s="26"/>
      <x:c r="G86" s="26"/>
      <x:c r="H86" s="26"/>
      <x:c r="I86" s="28"/>
      <x:c r="J86" s="26"/>
      <x:c r="K86" s="28"/>
      <x:c r="L86" s="26"/>
      <x:c r="M86" s="26"/>
      <x:c r="N86" s="28"/>
      <x:c r="O86" s="26"/>
      <x:c r="P86" s="26"/>
      <x:c r="Q86" s="27" t="str">
        <x:f>IF(COUNTA(A86:P86)=0,"",IF(A86="","Add evidence ID",IF(COUNTIFS($A$8:$A$107,A86)&gt;1,"Duplicate evidence ID",IF(P86="","",IF(COUNTIFS('Corrective Actions'!$A$8:$A$107,P86)=0,"Action ID not found",IF(COUNTIFS('Corrective Actions'!$A$8:$A$107,P86)&gt;1,"Action ID duplicated",""))))))</x:f>
      </x:c>
      <x:c r="R86" s="27" t="str">
        <x:f>IF(COUNTA(A86:P86)=0,"",IF(OR(B86="",E86="",F86=""),"Add topic / requirement / source",IF(C86="Not applicable",IF(D86="","Explain non-applicability",""),IF(C86&lt;&gt;"Applicable","Confirm applicability",IF(OR(D86="",G86="",H86="",I86="",J86=""),"Add evidence details","")))))</x:f>
      </x:c>
      <x:c r="S86" s="27" t="str">
        <x:f>IF(COUNTA(A86:P86)=0,"",IF(OR(IF(LEN(I86&amp;"")=0,FALSE,IF(ISNUMBER(I86),OR(I86&lt;1,I86&gt;2958465,I86&lt;&gt;INT(I86)),TRUE)),IF(LEN(K86&amp;"")=0,FALSE,IF(ISNUMBER(K86),OR(K86&lt;1,K86&gt;2958465,K86&lt;&gt;INT(K86)),TRUE))),"Check evidence / review date",IF(M86="Verified",IF(OR(G86="",I86="",K86="",L86=""),"Review: verification record missing",IF(OR(I86&gt;'Start Here'!$B$6,K86&gt;'Start Here'!$B$6),"Review: future recorded date","")),IF(AND(C86="Not applicable",M86="Not applicable"),IF(OR(K86="",L86=""),"Review applicability decision",""),IF(OR(K86="",L86="",M86="",M86="Not reviewed"),"Review not recorded",IF(AND(M86&lt;&gt;"Needs work",M86&lt;&gt;"Verified"),"Check review outcome",""))))))</x:f>
      </x:c>
      <x:c r="T86" s="27" t="str">
        <x:f>IF(COUNTA(A86:P86)=0,"",IF(LEN(N86&amp;"")=0,"Set Review date",IF(NOT(ISNUMBER(N86)),"Check Review date",IF(OR(N86&lt;1,N86&gt;2958465),"Check Review date",IF(N86&lt;&gt;INT(N86),"Use date only",IF(LEN('Start Here'!$B$6&amp;"")=0,"Set as-of date",IF(NOT(ISNUMBER('Start Here'!$B$6)),"Check as-of date",IF(OR('Start Here'!$B$6&lt;1,'Start Here'!$B$6&gt;2958465),"Check as-of date",IF('Start Here'!$B$6&lt;&gt;INT('Start Here'!$B$6),"Use date only",IF(N86&lt;'Start Here'!$B$6,"Review Overdue",IF(N86='Start Here'!$B$6,"Review Due today","")))))))))))</x:f>
      </x:c>
    </x:row>
    <x:row r="87" ht="42" customHeight="1">
      <x:c r="A87" s="26"/>
      <x:c r="B87" s="26"/>
      <x:c r="C87" s="26"/>
      <x:c r="D87" s="26"/>
      <x:c r="E87" s="26"/>
      <x:c r="F87" s="26"/>
      <x:c r="G87" s="26"/>
      <x:c r="H87" s="26"/>
      <x:c r="I87" s="28"/>
      <x:c r="J87" s="26"/>
      <x:c r="K87" s="28"/>
      <x:c r="L87" s="26"/>
      <x:c r="M87" s="26"/>
      <x:c r="N87" s="28"/>
      <x:c r="O87" s="26"/>
      <x:c r="P87" s="26"/>
      <x:c r="Q87" s="27" t="str">
        <x:f>IF(COUNTA(A87:P87)=0,"",IF(A87="","Add evidence ID",IF(COUNTIFS($A$8:$A$107,A87)&gt;1,"Duplicate evidence ID",IF(P87="","",IF(COUNTIFS('Corrective Actions'!$A$8:$A$107,P87)=0,"Action ID not found",IF(COUNTIFS('Corrective Actions'!$A$8:$A$107,P87)&gt;1,"Action ID duplicated",""))))))</x:f>
      </x:c>
      <x:c r="R87" s="27" t="str">
        <x:f>IF(COUNTA(A87:P87)=0,"",IF(OR(B87="",E87="",F87=""),"Add topic / requirement / source",IF(C87="Not applicable",IF(D87="","Explain non-applicability",""),IF(C87&lt;&gt;"Applicable","Confirm applicability",IF(OR(D87="",G87="",H87="",I87="",J87=""),"Add evidence details","")))))</x:f>
      </x:c>
      <x:c r="S87" s="27" t="str">
        <x:f>IF(COUNTA(A87:P87)=0,"",IF(OR(IF(LEN(I87&amp;"")=0,FALSE,IF(ISNUMBER(I87),OR(I87&lt;1,I87&gt;2958465,I87&lt;&gt;INT(I87)),TRUE)),IF(LEN(K87&amp;"")=0,FALSE,IF(ISNUMBER(K87),OR(K87&lt;1,K87&gt;2958465,K87&lt;&gt;INT(K87)),TRUE))),"Check evidence / review date",IF(M87="Verified",IF(OR(G87="",I87="",K87="",L87=""),"Review: verification record missing",IF(OR(I87&gt;'Start Here'!$B$6,K87&gt;'Start Here'!$B$6),"Review: future recorded date","")),IF(AND(C87="Not applicable",M87="Not applicable"),IF(OR(K87="",L87=""),"Review applicability decision",""),IF(OR(K87="",L87="",M87="",M87="Not reviewed"),"Review not recorded",IF(AND(M87&lt;&gt;"Needs work",M87&lt;&gt;"Verified"),"Check review outcome",""))))))</x:f>
      </x:c>
      <x:c r="T87" s="27" t="str">
        <x:f>IF(COUNTA(A87:P87)=0,"",IF(LEN(N87&amp;"")=0,"Set Review date",IF(NOT(ISNUMBER(N87)),"Check Review date",IF(OR(N87&lt;1,N87&gt;2958465),"Check Review date",IF(N87&lt;&gt;INT(N87),"Use date only",IF(LEN('Start Here'!$B$6&amp;"")=0,"Set as-of date",IF(NOT(ISNUMBER('Start Here'!$B$6)),"Check as-of date",IF(OR('Start Here'!$B$6&lt;1,'Start Here'!$B$6&gt;2958465),"Check as-of date",IF('Start Here'!$B$6&lt;&gt;INT('Start Here'!$B$6),"Use date only",IF(N87&lt;'Start Here'!$B$6,"Review Overdue",IF(N87='Start Here'!$B$6,"Review Due today","")))))))))))</x:f>
      </x:c>
    </x:row>
    <x:row r="88" ht="42" customHeight="1">
      <x:c r="A88" s="26"/>
      <x:c r="B88" s="26"/>
      <x:c r="C88" s="26"/>
      <x:c r="D88" s="26"/>
      <x:c r="E88" s="26"/>
      <x:c r="F88" s="26"/>
      <x:c r="G88" s="26"/>
      <x:c r="H88" s="26"/>
      <x:c r="I88" s="28"/>
      <x:c r="J88" s="26"/>
      <x:c r="K88" s="28"/>
      <x:c r="L88" s="26"/>
      <x:c r="M88" s="26"/>
      <x:c r="N88" s="28"/>
      <x:c r="O88" s="26"/>
      <x:c r="P88" s="26"/>
      <x:c r="Q88" s="27" t="str">
        <x:f>IF(COUNTA(A88:P88)=0,"",IF(A88="","Add evidence ID",IF(COUNTIFS($A$8:$A$107,A88)&gt;1,"Duplicate evidence ID",IF(P88="","",IF(COUNTIFS('Corrective Actions'!$A$8:$A$107,P88)=0,"Action ID not found",IF(COUNTIFS('Corrective Actions'!$A$8:$A$107,P88)&gt;1,"Action ID duplicated",""))))))</x:f>
      </x:c>
      <x:c r="R88" s="27" t="str">
        <x:f>IF(COUNTA(A88:P88)=0,"",IF(OR(B88="",E88="",F88=""),"Add topic / requirement / source",IF(C88="Not applicable",IF(D88="","Explain non-applicability",""),IF(C88&lt;&gt;"Applicable","Confirm applicability",IF(OR(D88="",G88="",H88="",I88="",J88=""),"Add evidence details","")))))</x:f>
      </x:c>
      <x:c r="S88" s="27" t="str">
        <x:f>IF(COUNTA(A88:P88)=0,"",IF(OR(IF(LEN(I88&amp;"")=0,FALSE,IF(ISNUMBER(I88),OR(I88&lt;1,I88&gt;2958465,I88&lt;&gt;INT(I88)),TRUE)),IF(LEN(K88&amp;"")=0,FALSE,IF(ISNUMBER(K88),OR(K88&lt;1,K88&gt;2958465,K88&lt;&gt;INT(K88)),TRUE))),"Check evidence / review date",IF(M88="Verified",IF(OR(G88="",I88="",K88="",L88=""),"Review: verification record missing",IF(OR(I88&gt;'Start Here'!$B$6,K88&gt;'Start Here'!$B$6),"Review: future recorded date","")),IF(AND(C88="Not applicable",M88="Not applicable"),IF(OR(K88="",L88=""),"Review applicability decision",""),IF(OR(K88="",L88="",M88="",M88="Not reviewed"),"Review not recorded",IF(AND(M88&lt;&gt;"Needs work",M88&lt;&gt;"Verified"),"Check review outcome",""))))))</x:f>
      </x:c>
      <x:c r="T88" s="27" t="str">
        <x:f>IF(COUNTA(A88:P88)=0,"",IF(LEN(N88&amp;"")=0,"Set Review date",IF(NOT(ISNUMBER(N88)),"Check Review date",IF(OR(N88&lt;1,N88&gt;2958465),"Check Review date",IF(N88&lt;&gt;INT(N88),"Use date only",IF(LEN('Start Here'!$B$6&amp;"")=0,"Set as-of date",IF(NOT(ISNUMBER('Start Here'!$B$6)),"Check as-of date",IF(OR('Start Here'!$B$6&lt;1,'Start Here'!$B$6&gt;2958465),"Check as-of date",IF('Start Here'!$B$6&lt;&gt;INT('Start Here'!$B$6),"Use date only",IF(N88&lt;'Start Here'!$B$6,"Review Overdue",IF(N88='Start Here'!$B$6,"Review Due today","")))))))))))</x:f>
      </x:c>
    </x:row>
    <x:row r="89" ht="42" customHeight="1">
      <x:c r="A89" s="26"/>
      <x:c r="B89" s="26"/>
      <x:c r="C89" s="26"/>
      <x:c r="D89" s="26"/>
      <x:c r="E89" s="26"/>
      <x:c r="F89" s="26"/>
      <x:c r="G89" s="26"/>
      <x:c r="H89" s="26"/>
      <x:c r="I89" s="28"/>
      <x:c r="J89" s="26"/>
      <x:c r="K89" s="28"/>
      <x:c r="L89" s="26"/>
      <x:c r="M89" s="26"/>
      <x:c r="N89" s="28"/>
      <x:c r="O89" s="26"/>
      <x:c r="P89" s="26"/>
      <x:c r="Q89" s="27" t="str">
        <x:f>IF(COUNTA(A89:P89)=0,"",IF(A89="","Add evidence ID",IF(COUNTIFS($A$8:$A$107,A89)&gt;1,"Duplicate evidence ID",IF(P89="","",IF(COUNTIFS('Corrective Actions'!$A$8:$A$107,P89)=0,"Action ID not found",IF(COUNTIFS('Corrective Actions'!$A$8:$A$107,P89)&gt;1,"Action ID duplicated",""))))))</x:f>
      </x:c>
      <x:c r="R89" s="27" t="str">
        <x:f>IF(COUNTA(A89:P89)=0,"",IF(OR(B89="",E89="",F89=""),"Add topic / requirement / source",IF(C89="Not applicable",IF(D89="","Explain non-applicability",""),IF(C89&lt;&gt;"Applicable","Confirm applicability",IF(OR(D89="",G89="",H89="",I89="",J89=""),"Add evidence details","")))))</x:f>
      </x:c>
      <x:c r="S89" s="27" t="str">
        <x:f>IF(COUNTA(A89:P89)=0,"",IF(OR(IF(LEN(I89&amp;"")=0,FALSE,IF(ISNUMBER(I89),OR(I89&lt;1,I89&gt;2958465,I89&lt;&gt;INT(I89)),TRUE)),IF(LEN(K89&amp;"")=0,FALSE,IF(ISNUMBER(K89),OR(K89&lt;1,K89&gt;2958465,K89&lt;&gt;INT(K89)),TRUE))),"Check evidence / review date",IF(M89="Verified",IF(OR(G89="",I89="",K89="",L89=""),"Review: verification record missing",IF(OR(I89&gt;'Start Here'!$B$6,K89&gt;'Start Here'!$B$6),"Review: future recorded date","")),IF(AND(C89="Not applicable",M89="Not applicable"),IF(OR(K89="",L89=""),"Review applicability decision",""),IF(OR(K89="",L89="",M89="",M89="Not reviewed"),"Review not recorded",IF(AND(M89&lt;&gt;"Needs work",M89&lt;&gt;"Verified"),"Check review outcome",""))))))</x:f>
      </x:c>
      <x:c r="T89" s="27" t="str">
        <x:f>IF(COUNTA(A89:P89)=0,"",IF(LEN(N89&amp;"")=0,"Set Review date",IF(NOT(ISNUMBER(N89)),"Check Review date",IF(OR(N89&lt;1,N89&gt;2958465),"Check Review date",IF(N89&lt;&gt;INT(N89),"Use date only",IF(LEN('Start Here'!$B$6&amp;"")=0,"Set as-of date",IF(NOT(ISNUMBER('Start Here'!$B$6)),"Check as-of date",IF(OR('Start Here'!$B$6&lt;1,'Start Here'!$B$6&gt;2958465),"Check as-of date",IF('Start Here'!$B$6&lt;&gt;INT('Start Here'!$B$6),"Use date only",IF(N89&lt;'Start Here'!$B$6,"Review Overdue",IF(N89='Start Here'!$B$6,"Review Due today","")))))))))))</x:f>
      </x:c>
    </x:row>
    <x:row r="90" ht="42" customHeight="1">
      <x:c r="A90" s="26"/>
      <x:c r="B90" s="26"/>
      <x:c r="C90" s="26"/>
      <x:c r="D90" s="26"/>
      <x:c r="E90" s="26"/>
      <x:c r="F90" s="26"/>
      <x:c r="G90" s="26"/>
      <x:c r="H90" s="26"/>
      <x:c r="I90" s="28"/>
      <x:c r="J90" s="26"/>
      <x:c r="K90" s="28"/>
      <x:c r="L90" s="26"/>
      <x:c r="M90" s="26"/>
      <x:c r="N90" s="28"/>
      <x:c r="O90" s="26"/>
      <x:c r="P90" s="26"/>
      <x:c r="Q90" s="27" t="str">
        <x:f>IF(COUNTA(A90:P90)=0,"",IF(A90="","Add evidence ID",IF(COUNTIFS($A$8:$A$107,A90)&gt;1,"Duplicate evidence ID",IF(P90="","",IF(COUNTIFS('Corrective Actions'!$A$8:$A$107,P90)=0,"Action ID not found",IF(COUNTIFS('Corrective Actions'!$A$8:$A$107,P90)&gt;1,"Action ID duplicated",""))))))</x:f>
      </x:c>
      <x:c r="R90" s="27" t="str">
        <x:f>IF(COUNTA(A90:P90)=0,"",IF(OR(B90="",E90="",F90=""),"Add topic / requirement / source",IF(C90="Not applicable",IF(D90="","Explain non-applicability",""),IF(C90&lt;&gt;"Applicable","Confirm applicability",IF(OR(D90="",G90="",H90="",I90="",J90=""),"Add evidence details","")))))</x:f>
      </x:c>
      <x:c r="S90" s="27" t="str">
        <x:f>IF(COUNTA(A90:P90)=0,"",IF(OR(IF(LEN(I90&amp;"")=0,FALSE,IF(ISNUMBER(I90),OR(I90&lt;1,I90&gt;2958465,I90&lt;&gt;INT(I90)),TRUE)),IF(LEN(K90&amp;"")=0,FALSE,IF(ISNUMBER(K90),OR(K90&lt;1,K90&gt;2958465,K90&lt;&gt;INT(K90)),TRUE))),"Check evidence / review date",IF(M90="Verified",IF(OR(G90="",I90="",K90="",L90=""),"Review: verification record missing",IF(OR(I90&gt;'Start Here'!$B$6,K90&gt;'Start Here'!$B$6),"Review: future recorded date","")),IF(AND(C90="Not applicable",M90="Not applicable"),IF(OR(K90="",L90=""),"Review applicability decision",""),IF(OR(K90="",L90="",M90="",M90="Not reviewed"),"Review not recorded",IF(AND(M90&lt;&gt;"Needs work",M90&lt;&gt;"Verified"),"Check review outcome",""))))))</x:f>
      </x:c>
      <x:c r="T90" s="27" t="str">
        <x:f>IF(COUNTA(A90:P90)=0,"",IF(LEN(N90&amp;"")=0,"Set Review date",IF(NOT(ISNUMBER(N90)),"Check Review date",IF(OR(N90&lt;1,N90&gt;2958465),"Check Review date",IF(N90&lt;&gt;INT(N90),"Use date only",IF(LEN('Start Here'!$B$6&amp;"")=0,"Set as-of date",IF(NOT(ISNUMBER('Start Here'!$B$6)),"Check as-of date",IF(OR('Start Here'!$B$6&lt;1,'Start Here'!$B$6&gt;2958465),"Check as-of date",IF('Start Here'!$B$6&lt;&gt;INT('Start Here'!$B$6),"Use date only",IF(N90&lt;'Start Here'!$B$6,"Review Overdue",IF(N90='Start Here'!$B$6,"Review Due today","")))))))))))</x:f>
      </x:c>
    </x:row>
    <x:row r="91" ht="42" customHeight="1">
      <x:c r="A91" s="26"/>
      <x:c r="B91" s="26"/>
      <x:c r="C91" s="26"/>
      <x:c r="D91" s="26"/>
      <x:c r="E91" s="26"/>
      <x:c r="F91" s="26"/>
      <x:c r="G91" s="26"/>
      <x:c r="H91" s="26"/>
      <x:c r="I91" s="28"/>
      <x:c r="J91" s="26"/>
      <x:c r="K91" s="28"/>
      <x:c r="L91" s="26"/>
      <x:c r="M91" s="26"/>
      <x:c r="N91" s="28"/>
      <x:c r="O91" s="26"/>
      <x:c r="P91" s="26"/>
      <x:c r="Q91" s="27" t="str">
        <x:f>IF(COUNTA(A91:P91)=0,"",IF(A91="","Add evidence ID",IF(COUNTIFS($A$8:$A$107,A91)&gt;1,"Duplicate evidence ID",IF(P91="","",IF(COUNTIFS('Corrective Actions'!$A$8:$A$107,P91)=0,"Action ID not found",IF(COUNTIFS('Corrective Actions'!$A$8:$A$107,P91)&gt;1,"Action ID duplicated",""))))))</x:f>
      </x:c>
      <x:c r="R91" s="27" t="str">
        <x:f>IF(COUNTA(A91:P91)=0,"",IF(OR(B91="",E91="",F91=""),"Add topic / requirement / source",IF(C91="Not applicable",IF(D91="","Explain non-applicability",""),IF(C91&lt;&gt;"Applicable","Confirm applicability",IF(OR(D91="",G91="",H91="",I91="",J91=""),"Add evidence details","")))))</x:f>
      </x:c>
      <x:c r="S91" s="27" t="str">
        <x:f>IF(COUNTA(A91:P91)=0,"",IF(OR(IF(LEN(I91&amp;"")=0,FALSE,IF(ISNUMBER(I91),OR(I91&lt;1,I91&gt;2958465,I91&lt;&gt;INT(I91)),TRUE)),IF(LEN(K91&amp;"")=0,FALSE,IF(ISNUMBER(K91),OR(K91&lt;1,K91&gt;2958465,K91&lt;&gt;INT(K91)),TRUE))),"Check evidence / review date",IF(M91="Verified",IF(OR(G91="",I91="",K91="",L91=""),"Review: verification record missing",IF(OR(I91&gt;'Start Here'!$B$6,K91&gt;'Start Here'!$B$6),"Review: future recorded date","")),IF(AND(C91="Not applicable",M91="Not applicable"),IF(OR(K91="",L91=""),"Review applicability decision",""),IF(OR(K91="",L91="",M91="",M91="Not reviewed"),"Review not recorded",IF(AND(M91&lt;&gt;"Needs work",M91&lt;&gt;"Verified"),"Check review outcome",""))))))</x:f>
      </x:c>
      <x:c r="T91" s="27" t="str">
        <x:f>IF(COUNTA(A91:P91)=0,"",IF(LEN(N91&amp;"")=0,"Set Review date",IF(NOT(ISNUMBER(N91)),"Check Review date",IF(OR(N91&lt;1,N91&gt;2958465),"Check Review date",IF(N91&lt;&gt;INT(N91),"Use date only",IF(LEN('Start Here'!$B$6&amp;"")=0,"Set as-of date",IF(NOT(ISNUMBER('Start Here'!$B$6)),"Check as-of date",IF(OR('Start Here'!$B$6&lt;1,'Start Here'!$B$6&gt;2958465),"Check as-of date",IF('Start Here'!$B$6&lt;&gt;INT('Start Here'!$B$6),"Use date only",IF(N91&lt;'Start Here'!$B$6,"Review Overdue",IF(N91='Start Here'!$B$6,"Review Due today","")))))))))))</x:f>
      </x:c>
    </x:row>
    <x:row r="92" ht="42" customHeight="1">
      <x:c r="A92" s="26"/>
      <x:c r="B92" s="26"/>
      <x:c r="C92" s="26"/>
      <x:c r="D92" s="26"/>
      <x:c r="E92" s="26"/>
      <x:c r="F92" s="26"/>
      <x:c r="G92" s="26"/>
      <x:c r="H92" s="26"/>
      <x:c r="I92" s="28"/>
      <x:c r="J92" s="26"/>
      <x:c r="K92" s="28"/>
      <x:c r="L92" s="26"/>
      <x:c r="M92" s="26"/>
      <x:c r="N92" s="28"/>
      <x:c r="O92" s="26"/>
      <x:c r="P92" s="26"/>
      <x:c r="Q92" s="27" t="str">
        <x:f>IF(COUNTA(A92:P92)=0,"",IF(A92="","Add evidence ID",IF(COUNTIFS($A$8:$A$107,A92)&gt;1,"Duplicate evidence ID",IF(P92="","",IF(COUNTIFS('Corrective Actions'!$A$8:$A$107,P92)=0,"Action ID not found",IF(COUNTIFS('Corrective Actions'!$A$8:$A$107,P92)&gt;1,"Action ID duplicated",""))))))</x:f>
      </x:c>
      <x:c r="R92" s="27" t="str">
        <x:f>IF(COUNTA(A92:P92)=0,"",IF(OR(B92="",E92="",F92=""),"Add topic / requirement / source",IF(C92="Not applicable",IF(D92="","Explain non-applicability",""),IF(C92&lt;&gt;"Applicable","Confirm applicability",IF(OR(D92="",G92="",H92="",I92="",J92=""),"Add evidence details","")))))</x:f>
      </x:c>
      <x:c r="S92" s="27" t="str">
        <x:f>IF(COUNTA(A92:P92)=0,"",IF(OR(IF(LEN(I92&amp;"")=0,FALSE,IF(ISNUMBER(I92),OR(I92&lt;1,I92&gt;2958465,I92&lt;&gt;INT(I92)),TRUE)),IF(LEN(K92&amp;"")=0,FALSE,IF(ISNUMBER(K92),OR(K92&lt;1,K92&gt;2958465,K92&lt;&gt;INT(K92)),TRUE))),"Check evidence / review date",IF(M92="Verified",IF(OR(G92="",I92="",K92="",L92=""),"Review: verification record missing",IF(OR(I92&gt;'Start Here'!$B$6,K92&gt;'Start Here'!$B$6),"Review: future recorded date","")),IF(AND(C92="Not applicable",M92="Not applicable"),IF(OR(K92="",L92=""),"Review applicability decision",""),IF(OR(K92="",L92="",M92="",M92="Not reviewed"),"Review not recorded",IF(AND(M92&lt;&gt;"Needs work",M92&lt;&gt;"Verified"),"Check review outcome",""))))))</x:f>
      </x:c>
      <x:c r="T92" s="27" t="str">
        <x:f>IF(COUNTA(A92:P92)=0,"",IF(LEN(N92&amp;"")=0,"Set Review date",IF(NOT(ISNUMBER(N92)),"Check Review date",IF(OR(N92&lt;1,N92&gt;2958465),"Check Review date",IF(N92&lt;&gt;INT(N92),"Use date only",IF(LEN('Start Here'!$B$6&amp;"")=0,"Set as-of date",IF(NOT(ISNUMBER('Start Here'!$B$6)),"Check as-of date",IF(OR('Start Here'!$B$6&lt;1,'Start Here'!$B$6&gt;2958465),"Check as-of date",IF('Start Here'!$B$6&lt;&gt;INT('Start Here'!$B$6),"Use date only",IF(N92&lt;'Start Here'!$B$6,"Review Overdue",IF(N92='Start Here'!$B$6,"Review Due today","")))))))))))</x:f>
      </x:c>
    </x:row>
    <x:row r="93" ht="42" customHeight="1">
      <x:c r="A93" s="26"/>
      <x:c r="B93" s="26"/>
      <x:c r="C93" s="26"/>
      <x:c r="D93" s="26"/>
      <x:c r="E93" s="26"/>
      <x:c r="F93" s="26"/>
      <x:c r="G93" s="26"/>
      <x:c r="H93" s="26"/>
      <x:c r="I93" s="28"/>
      <x:c r="J93" s="26"/>
      <x:c r="K93" s="28"/>
      <x:c r="L93" s="26"/>
      <x:c r="M93" s="26"/>
      <x:c r="N93" s="28"/>
      <x:c r="O93" s="26"/>
      <x:c r="P93" s="26"/>
      <x:c r="Q93" s="27" t="str">
        <x:f>IF(COUNTA(A93:P93)=0,"",IF(A93="","Add evidence ID",IF(COUNTIFS($A$8:$A$107,A93)&gt;1,"Duplicate evidence ID",IF(P93="","",IF(COUNTIFS('Corrective Actions'!$A$8:$A$107,P93)=0,"Action ID not found",IF(COUNTIFS('Corrective Actions'!$A$8:$A$107,P93)&gt;1,"Action ID duplicated",""))))))</x:f>
      </x:c>
      <x:c r="R93" s="27" t="str">
        <x:f>IF(COUNTA(A93:P93)=0,"",IF(OR(B93="",E93="",F93=""),"Add topic / requirement / source",IF(C93="Not applicable",IF(D93="","Explain non-applicability",""),IF(C93&lt;&gt;"Applicable","Confirm applicability",IF(OR(D93="",G93="",H93="",I93="",J93=""),"Add evidence details","")))))</x:f>
      </x:c>
      <x:c r="S93" s="27" t="str">
        <x:f>IF(COUNTA(A93:P93)=0,"",IF(OR(IF(LEN(I93&amp;"")=0,FALSE,IF(ISNUMBER(I93),OR(I93&lt;1,I93&gt;2958465,I93&lt;&gt;INT(I93)),TRUE)),IF(LEN(K93&amp;"")=0,FALSE,IF(ISNUMBER(K93),OR(K93&lt;1,K93&gt;2958465,K93&lt;&gt;INT(K93)),TRUE))),"Check evidence / review date",IF(M93="Verified",IF(OR(G93="",I93="",K93="",L93=""),"Review: verification record missing",IF(OR(I93&gt;'Start Here'!$B$6,K93&gt;'Start Here'!$B$6),"Review: future recorded date","")),IF(AND(C93="Not applicable",M93="Not applicable"),IF(OR(K93="",L93=""),"Review applicability decision",""),IF(OR(K93="",L93="",M93="",M93="Not reviewed"),"Review not recorded",IF(AND(M93&lt;&gt;"Needs work",M93&lt;&gt;"Verified"),"Check review outcome",""))))))</x:f>
      </x:c>
      <x:c r="T93" s="27" t="str">
        <x:f>IF(COUNTA(A93:P93)=0,"",IF(LEN(N93&amp;"")=0,"Set Review date",IF(NOT(ISNUMBER(N93)),"Check Review date",IF(OR(N93&lt;1,N93&gt;2958465),"Check Review date",IF(N93&lt;&gt;INT(N93),"Use date only",IF(LEN('Start Here'!$B$6&amp;"")=0,"Set as-of date",IF(NOT(ISNUMBER('Start Here'!$B$6)),"Check as-of date",IF(OR('Start Here'!$B$6&lt;1,'Start Here'!$B$6&gt;2958465),"Check as-of date",IF('Start Here'!$B$6&lt;&gt;INT('Start Here'!$B$6),"Use date only",IF(N93&lt;'Start Here'!$B$6,"Review Overdue",IF(N93='Start Here'!$B$6,"Review Due today","")))))))))))</x:f>
      </x:c>
    </x:row>
    <x:row r="94" ht="42" customHeight="1">
      <x:c r="A94" s="26"/>
      <x:c r="B94" s="26"/>
      <x:c r="C94" s="26"/>
      <x:c r="D94" s="26"/>
      <x:c r="E94" s="26"/>
      <x:c r="F94" s="26"/>
      <x:c r="G94" s="26"/>
      <x:c r="H94" s="26"/>
      <x:c r="I94" s="28"/>
      <x:c r="J94" s="26"/>
      <x:c r="K94" s="28"/>
      <x:c r="L94" s="26"/>
      <x:c r="M94" s="26"/>
      <x:c r="N94" s="28"/>
      <x:c r="O94" s="26"/>
      <x:c r="P94" s="26"/>
      <x:c r="Q94" s="27" t="str">
        <x:f>IF(COUNTA(A94:P94)=0,"",IF(A94="","Add evidence ID",IF(COUNTIFS($A$8:$A$107,A94)&gt;1,"Duplicate evidence ID",IF(P94="","",IF(COUNTIFS('Corrective Actions'!$A$8:$A$107,P94)=0,"Action ID not found",IF(COUNTIFS('Corrective Actions'!$A$8:$A$107,P94)&gt;1,"Action ID duplicated",""))))))</x:f>
      </x:c>
      <x:c r="R94" s="27" t="str">
        <x:f>IF(COUNTA(A94:P94)=0,"",IF(OR(B94="",E94="",F94=""),"Add topic / requirement / source",IF(C94="Not applicable",IF(D94="","Explain non-applicability",""),IF(C94&lt;&gt;"Applicable","Confirm applicability",IF(OR(D94="",G94="",H94="",I94="",J94=""),"Add evidence details","")))))</x:f>
      </x:c>
      <x:c r="S94" s="27" t="str">
        <x:f>IF(COUNTA(A94:P94)=0,"",IF(OR(IF(LEN(I94&amp;"")=0,FALSE,IF(ISNUMBER(I94),OR(I94&lt;1,I94&gt;2958465,I94&lt;&gt;INT(I94)),TRUE)),IF(LEN(K94&amp;"")=0,FALSE,IF(ISNUMBER(K94),OR(K94&lt;1,K94&gt;2958465,K94&lt;&gt;INT(K94)),TRUE))),"Check evidence / review date",IF(M94="Verified",IF(OR(G94="",I94="",K94="",L94=""),"Review: verification record missing",IF(OR(I94&gt;'Start Here'!$B$6,K94&gt;'Start Here'!$B$6),"Review: future recorded date","")),IF(AND(C94="Not applicable",M94="Not applicable"),IF(OR(K94="",L94=""),"Review applicability decision",""),IF(OR(K94="",L94="",M94="",M94="Not reviewed"),"Review not recorded",IF(AND(M94&lt;&gt;"Needs work",M94&lt;&gt;"Verified"),"Check review outcome",""))))))</x:f>
      </x:c>
      <x:c r="T94" s="27" t="str">
        <x:f>IF(COUNTA(A94:P94)=0,"",IF(LEN(N94&amp;"")=0,"Set Review date",IF(NOT(ISNUMBER(N94)),"Check Review date",IF(OR(N94&lt;1,N94&gt;2958465),"Check Review date",IF(N94&lt;&gt;INT(N94),"Use date only",IF(LEN('Start Here'!$B$6&amp;"")=0,"Set as-of date",IF(NOT(ISNUMBER('Start Here'!$B$6)),"Check as-of date",IF(OR('Start Here'!$B$6&lt;1,'Start Here'!$B$6&gt;2958465),"Check as-of date",IF('Start Here'!$B$6&lt;&gt;INT('Start Here'!$B$6),"Use date only",IF(N94&lt;'Start Here'!$B$6,"Review Overdue",IF(N94='Start Here'!$B$6,"Review Due today","")))))))))))</x:f>
      </x:c>
    </x:row>
    <x:row r="95" ht="42" customHeight="1">
      <x:c r="A95" s="26"/>
      <x:c r="B95" s="26"/>
      <x:c r="C95" s="26"/>
      <x:c r="D95" s="26"/>
      <x:c r="E95" s="26"/>
      <x:c r="F95" s="26"/>
      <x:c r="G95" s="26"/>
      <x:c r="H95" s="26"/>
      <x:c r="I95" s="28"/>
      <x:c r="J95" s="26"/>
      <x:c r="K95" s="28"/>
      <x:c r="L95" s="26"/>
      <x:c r="M95" s="26"/>
      <x:c r="N95" s="28"/>
      <x:c r="O95" s="26"/>
      <x:c r="P95" s="26"/>
      <x:c r="Q95" s="27" t="str">
        <x:f>IF(COUNTA(A95:P95)=0,"",IF(A95="","Add evidence ID",IF(COUNTIFS($A$8:$A$107,A95)&gt;1,"Duplicate evidence ID",IF(P95="","",IF(COUNTIFS('Corrective Actions'!$A$8:$A$107,P95)=0,"Action ID not found",IF(COUNTIFS('Corrective Actions'!$A$8:$A$107,P95)&gt;1,"Action ID duplicated",""))))))</x:f>
      </x:c>
      <x:c r="R95" s="27" t="str">
        <x:f>IF(COUNTA(A95:P95)=0,"",IF(OR(B95="",E95="",F95=""),"Add topic / requirement / source",IF(C95="Not applicable",IF(D95="","Explain non-applicability",""),IF(C95&lt;&gt;"Applicable","Confirm applicability",IF(OR(D95="",G95="",H95="",I95="",J95=""),"Add evidence details","")))))</x:f>
      </x:c>
      <x:c r="S95" s="27" t="str">
        <x:f>IF(COUNTA(A95:P95)=0,"",IF(OR(IF(LEN(I95&amp;"")=0,FALSE,IF(ISNUMBER(I95),OR(I95&lt;1,I95&gt;2958465,I95&lt;&gt;INT(I95)),TRUE)),IF(LEN(K95&amp;"")=0,FALSE,IF(ISNUMBER(K95),OR(K95&lt;1,K95&gt;2958465,K95&lt;&gt;INT(K95)),TRUE))),"Check evidence / review date",IF(M95="Verified",IF(OR(G95="",I95="",K95="",L95=""),"Review: verification record missing",IF(OR(I95&gt;'Start Here'!$B$6,K95&gt;'Start Here'!$B$6),"Review: future recorded date","")),IF(AND(C95="Not applicable",M95="Not applicable"),IF(OR(K95="",L95=""),"Review applicability decision",""),IF(OR(K95="",L95="",M95="",M95="Not reviewed"),"Review not recorded",IF(AND(M95&lt;&gt;"Needs work",M95&lt;&gt;"Verified"),"Check review outcome",""))))))</x:f>
      </x:c>
      <x:c r="T95" s="27" t="str">
        <x:f>IF(COUNTA(A95:P95)=0,"",IF(LEN(N95&amp;"")=0,"Set Review date",IF(NOT(ISNUMBER(N95)),"Check Review date",IF(OR(N95&lt;1,N95&gt;2958465),"Check Review date",IF(N95&lt;&gt;INT(N95),"Use date only",IF(LEN('Start Here'!$B$6&amp;"")=0,"Set as-of date",IF(NOT(ISNUMBER('Start Here'!$B$6)),"Check as-of date",IF(OR('Start Here'!$B$6&lt;1,'Start Here'!$B$6&gt;2958465),"Check as-of date",IF('Start Here'!$B$6&lt;&gt;INT('Start Here'!$B$6),"Use date only",IF(N95&lt;'Start Here'!$B$6,"Review Overdue",IF(N95='Start Here'!$B$6,"Review Due today","")))))))))))</x:f>
      </x:c>
    </x:row>
    <x:row r="96" ht="42" customHeight="1">
      <x:c r="A96" s="26"/>
      <x:c r="B96" s="26"/>
      <x:c r="C96" s="26"/>
      <x:c r="D96" s="26"/>
      <x:c r="E96" s="26"/>
      <x:c r="F96" s="26"/>
      <x:c r="G96" s="26"/>
      <x:c r="H96" s="26"/>
      <x:c r="I96" s="28"/>
      <x:c r="J96" s="26"/>
      <x:c r="K96" s="28"/>
      <x:c r="L96" s="26"/>
      <x:c r="M96" s="26"/>
      <x:c r="N96" s="28"/>
      <x:c r="O96" s="26"/>
      <x:c r="P96" s="26"/>
      <x:c r="Q96" s="27" t="str">
        <x:f>IF(COUNTA(A96:P96)=0,"",IF(A96="","Add evidence ID",IF(COUNTIFS($A$8:$A$107,A96)&gt;1,"Duplicate evidence ID",IF(P96="","",IF(COUNTIFS('Corrective Actions'!$A$8:$A$107,P96)=0,"Action ID not found",IF(COUNTIFS('Corrective Actions'!$A$8:$A$107,P96)&gt;1,"Action ID duplicated",""))))))</x:f>
      </x:c>
      <x:c r="R96" s="27" t="str">
        <x:f>IF(COUNTA(A96:P96)=0,"",IF(OR(B96="",E96="",F96=""),"Add topic / requirement / source",IF(C96="Not applicable",IF(D96="","Explain non-applicability",""),IF(C96&lt;&gt;"Applicable","Confirm applicability",IF(OR(D96="",G96="",H96="",I96="",J96=""),"Add evidence details","")))))</x:f>
      </x:c>
      <x:c r="S96" s="27" t="str">
        <x:f>IF(COUNTA(A96:P96)=0,"",IF(OR(IF(LEN(I96&amp;"")=0,FALSE,IF(ISNUMBER(I96),OR(I96&lt;1,I96&gt;2958465,I96&lt;&gt;INT(I96)),TRUE)),IF(LEN(K96&amp;"")=0,FALSE,IF(ISNUMBER(K96),OR(K96&lt;1,K96&gt;2958465,K96&lt;&gt;INT(K96)),TRUE))),"Check evidence / review date",IF(M96="Verified",IF(OR(G96="",I96="",K96="",L96=""),"Review: verification record missing",IF(OR(I96&gt;'Start Here'!$B$6,K96&gt;'Start Here'!$B$6),"Review: future recorded date","")),IF(AND(C96="Not applicable",M96="Not applicable"),IF(OR(K96="",L96=""),"Review applicability decision",""),IF(OR(K96="",L96="",M96="",M96="Not reviewed"),"Review not recorded",IF(AND(M96&lt;&gt;"Needs work",M96&lt;&gt;"Verified"),"Check review outcome",""))))))</x:f>
      </x:c>
      <x:c r="T96" s="27" t="str">
        <x:f>IF(COUNTA(A96:P96)=0,"",IF(LEN(N96&amp;"")=0,"Set Review date",IF(NOT(ISNUMBER(N96)),"Check Review date",IF(OR(N96&lt;1,N96&gt;2958465),"Check Review date",IF(N96&lt;&gt;INT(N96),"Use date only",IF(LEN('Start Here'!$B$6&amp;"")=0,"Set as-of date",IF(NOT(ISNUMBER('Start Here'!$B$6)),"Check as-of date",IF(OR('Start Here'!$B$6&lt;1,'Start Here'!$B$6&gt;2958465),"Check as-of date",IF('Start Here'!$B$6&lt;&gt;INT('Start Here'!$B$6),"Use date only",IF(N96&lt;'Start Here'!$B$6,"Review Overdue",IF(N96='Start Here'!$B$6,"Review Due today","")))))))))))</x:f>
      </x:c>
    </x:row>
    <x:row r="97" ht="42" customHeight="1">
      <x:c r="A97" s="26"/>
      <x:c r="B97" s="26"/>
      <x:c r="C97" s="26"/>
      <x:c r="D97" s="26"/>
      <x:c r="E97" s="26"/>
      <x:c r="F97" s="26"/>
      <x:c r="G97" s="26"/>
      <x:c r="H97" s="26"/>
      <x:c r="I97" s="28"/>
      <x:c r="J97" s="26"/>
      <x:c r="K97" s="28"/>
      <x:c r="L97" s="26"/>
      <x:c r="M97" s="26"/>
      <x:c r="N97" s="28"/>
      <x:c r="O97" s="26"/>
      <x:c r="P97" s="26"/>
      <x:c r="Q97" s="27" t="str">
        <x:f>IF(COUNTA(A97:P97)=0,"",IF(A97="","Add evidence ID",IF(COUNTIFS($A$8:$A$107,A97)&gt;1,"Duplicate evidence ID",IF(P97="","",IF(COUNTIFS('Corrective Actions'!$A$8:$A$107,P97)=0,"Action ID not found",IF(COUNTIFS('Corrective Actions'!$A$8:$A$107,P97)&gt;1,"Action ID duplicated",""))))))</x:f>
      </x:c>
      <x:c r="R97" s="27" t="str">
        <x:f>IF(COUNTA(A97:P97)=0,"",IF(OR(B97="",E97="",F97=""),"Add topic / requirement / source",IF(C97="Not applicable",IF(D97="","Explain non-applicability",""),IF(C97&lt;&gt;"Applicable","Confirm applicability",IF(OR(D97="",G97="",H97="",I97="",J97=""),"Add evidence details","")))))</x:f>
      </x:c>
      <x:c r="S97" s="27" t="str">
        <x:f>IF(COUNTA(A97:P97)=0,"",IF(OR(IF(LEN(I97&amp;"")=0,FALSE,IF(ISNUMBER(I97),OR(I97&lt;1,I97&gt;2958465,I97&lt;&gt;INT(I97)),TRUE)),IF(LEN(K97&amp;"")=0,FALSE,IF(ISNUMBER(K97),OR(K97&lt;1,K97&gt;2958465,K97&lt;&gt;INT(K97)),TRUE))),"Check evidence / review date",IF(M97="Verified",IF(OR(G97="",I97="",K97="",L97=""),"Review: verification record missing",IF(OR(I97&gt;'Start Here'!$B$6,K97&gt;'Start Here'!$B$6),"Review: future recorded date","")),IF(AND(C97="Not applicable",M97="Not applicable"),IF(OR(K97="",L97=""),"Review applicability decision",""),IF(OR(K97="",L97="",M97="",M97="Not reviewed"),"Review not recorded",IF(AND(M97&lt;&gt;"Needs work",M97&lt;&gt;"Verified"),"Check review outcome",""))))))</x:f>
      </x:c>
      <x:c r="T97" s="27" t="str">
        <x:f>IF(COUNTA(A97:P97)=0,"",IF(LEN(N97&amp;"")=0,"Set Review date",IF(NOT(ISNUMBER(N97)),"Check Review date",IF(OR(N97&lt;1,N97&gt;2958465),"Check Review date",IF(N97&lt;&gt;INT(N97),"Use date only",IF(LEN('Start Here'!$B$6&amp;"")=0,"Set as-of date",IF(NOT(ISNUMBER('Start Here'!$B$6)),"Check as-of date",IF(OR('Start Here'!$B$6&lt;1,'Start Here'!$B$6&gt;2958465),"Check as-of date",IF('Start Here'!$B$6&lt;&gt;INT('Start Here'!$B$6),"Use date only",IF(N97&lt;'Start Here'!$B$6,"Review Overdue",IF(N97='Start Here'!$B$6,"Review Due today","")))))))))))</x:f>
      </x:c>
    </x:row>
    <x:row r="98" ht="42" customHeight="1">
      <x:c r="A98" s="26"/>
      <x:c r="B98" s="26"/>
      <x:c r="C98" s="26"/>
      <x:c r="D98" s="26"/>
      <x:c r="E98" s="26"/>
      <x:c r="F98" s="26"/>
      <x:c r="G98" s="26"/>
      <x:c r="H98" s="26"/>
      <x:c r="I98" s="28"/>
      <x:c r="J98" s="26"/>
      <x:c r="K98" s="28"/>
      <x:c r="L98" s="26"/>
      <x:c r="M98" s="26"/>
      <x:c r="N98" s="28"/>
      <x:c r="O98" s="26"/>
      <x:c r="P98" s="26"/>
      <x:c r="Q98" s="27" t="str">
        <x:f>IF(COUNTA(A98:P98)=0,"",IF(A98="","Add evidence ID",IF(COUNTIFS($A$8:$A$107,A98)&gt;1,"Duplicate evidence ID",IF(P98="","",IF(COUNTIFS('Corrective Actions'!$A$8:$A$107,P98)=0,"Action ID not found",IF(COUNTIFS('Corrective Actions'!$A$8:$A$107,P98)&gt;1,"Action ID duplicated",""))))))</x:f>
      </x:c>
      <x:c r="R98" s="27" t="str">
        <x:f>IF(COUNTA(A98:P98)=0,"",IF(OR(B98="",E98="",F98=""),"Add topic / requirement / source",IF(C98="Not applicable",IF(D98="","Explain non-applicability",""),IF(C98&lt;&gt;"Applicable","Confirm applicability",IF(OR(D98="",G98="",H98="",I98="",J98=""),"Add evidence details","")))))</x:f>
      </x:c>
      <x:c r="S98" s="27" t="str">
        <x:f>IF(COUNTA(A98:P98)=0,"",IF(OR(IF(LEN(I98&amp;"")=0,FALSE,IF(ISNUMBER(I98),OR(I98&lt;1,I98&gt;2958465,I98&lt;&gt;INT(I98)),TRUE)),IF(LEN(K98&amp;"")=0,FALSE,IF(ISNUMBER(K98),OR(K98&lt;1,K98&gt;2958465,K98&lt;&gt;INT(K98)),TRUE))),"Check evidence / review date",IF(M98="Verified",IF(OR(G98="",I98="",K98="",L98=""),"Review: verification record missing",IF(OR(I98&gt;'Start Here'!$B$6,K98&gt;'Start Here'!$B$6),"Review: future recorded date","")),IF(AND(C98="Not applicable",M98="Not applicable"),IF(OR(K98="",L98=""),"Review applicability decision",""),IF(OR(K98="",L98="",M98="",M98="Not reviewed"),"Review not recorded",IF(AND(M98&lt;&gt;"Needs work",M98&lt;&gt;"Verified"),"Check review outcome",""))))))</x:f>
      </x:c>
      <x:c r="T98" s="27" t="str">
        <x:f>IF(COUNTA(A98:P98)=0,"",IF(LEN(N98&amp;"")=0,"Set Review date",IF(NOT(ISNUMBER(N98)),"Check Review date",IF(OR(N98&lt;1,N98&gt;2958465),"Check Review date",IF(N98&lt;&gt;INT(N98),"Use date only",IF(LEN('Start Here'!$B$6&amp;"")=0,"Set as-of date",IF(NOT(ISNUMBER('Start Here'!$B$6)),"Check as-of date",IF(OR('Start Here'!$B$6&lt;1,'Start Here'!$B$6&gt;2958465),"Check as-of date",IF('Start Here'!$B$6&lt;&gt;INT('Start Here'!$B$6),"Use date only",IF(N98&lt;'Start Here'!$B$6,"Review Overdue",IF(N98='Start Here'!$B$6,"Review Due today","")))))))))))</x:f>
      </x:c>
    </x:row>
    <x:row r="99" ht="42" customHeight="1">
      <x:c r="A99" s="26"/>
      <x:c r="B99" s="26"/>
      <x:c r="C99" s="26"/>
      <x:c r="D99" s="26"/>
      <x:c r="E99" s="26"/>
      <x:c r="F99" s="26"/>
      <x:c r="G99" s="26"/>
      <x:c r="H99" s="26"/>
      <x:c r="I99" s="28"/>
      <x:c r="J99" s="26"/>
      <x:c r="K99" s="28"/>
      <x:c r="L99" s="26"/>
      <x:c r="M99" s="26"/>
      <x:c r="N99" s="28"/>
      <x:c r="O99" s="26"/>
      <x:c r="P99" s="26"/>
      <x:c r="Q99" s="27" t="str">
        <x:f>IF(COUNTA(A99:P99)=0,"",IF(A99="","Add evidence ID",IF(COUNTIFS($A$8:$A$107,A99)&gt;1,"Duplicate evidence ID",IF(P99="","",IF(COUNTIFS('Corrective Actions'!$A$8:$A$107,P99)=0,"Action ID not found",IF(COUNTIFS('Corrective Actions'!$A$8:$A$107,P99)&gt;1,"Action ID duplicated",""))))))</x:f>
      </x:c>
      <x:c r="R99" s="27" t="str">
        <x:f>IF(COUNTA(A99:P99)=0,"",IF(OR(B99="",E99="",F99=""),"Add topic / requirement / source",IF(C99="Not applicable",IF(D99="","Explain non-applicability",""),IF(C99&lt;&gt;"Applicable","Confirm applicability",IF(OR(D99="",G99="",H99="",I99="",J99=""),"Add evidence details","")))))</x:f>
      </x:c>
      <x:c r="S99" s="27" t="str">
        <x:f>IF(COUNTA(A99:P99)=0,"",IF(OR(IF(LEN(I99&amp;"")=0,FALSE,IF(ISNUMBER(I99),OR(I99&lt;1,I99&gt;2958465,I99&lt;&gt;INT(I99)),TRUE)),IF(LEN(K99&amp;"")=0,FALSE,IF(ISNUMBER(K99),OR(K99&lt;1,K99&gt;2958465,K99&lt;&gt;INT(K99)),TRUE))),"Check evidence / review date",IF(M99="Verified",IF(OR(G99="",I99="",K99="",L99=""),"Review: verification record missing",IF(OR(I99&gt;'Start Here'!$B$6,K99&gt;'Start Here'!$B$6),"Review: future recorded date","")),IF(AND(C99="Not applicable",M99="Not applicable"),IF(OR(K99="",L99=""),"Review applicability decision",""),IF(OR(K99="",L99="",M99="",M99="Not reviewed"),"Review not recorded",IF(AND(M99&lt;&gt;"Needs work",M99&lt;&gt;"Verified"),"Check review outcome",""))))))</x:f>
      </x:c>
      <x:c r="T99" s="27" t="str">
        <x:f>IF(COUNTA(A99:P99)=0,"",IF(LEN(N99&amp;"")=0,"Set Review date",IF(NOT(ISNUMBER(N99)),"Check Review date",IF(OR(N99&lt;1,N99&gt;2958465),"Check Review date",IF(N99&lt;&gt;INT(N99),"Use date only",IF(LEN('Start Here'!$B$6&amp;"")=0,"Set as-of date",IF(NOT(ISNUMBER('Start Here'!$B$6)),"Check as-of date",IF(OR('Start Here'!$B$6&lt;1,'Start Here'!$B$6&gt;2958465),"Check as-of date",IF('Start Here'!$B$6&lt;&gt;INT('Start Here'!$B$6),"Use date only",IF(N99&lt;'Start Here'!$B$6,"Review Overdue",IF(N99='Start Here'!$B$6,"Review Due today","")))))))))))</x:f>
      </x:c>
    </x:row>
    <x:row r="100" ht="42" customHeight="1">
      <x:c r="A100" s="26"/>
      <x:c r="B100" s="26"/>
      <x:c r="C100" s="26"/>
      <x:c r="D100" s="26"/>
      <x:c r="E100" s="26"/>
      <x:c r="F100" s="26"/>
      <x:c r="G100" s="26"/>
      <x:c r="H100" s="26"/>
      <x:c r="I100" s="28"/>
      <x:c r="J100" s="26"/>
      <x:c r="K100" s="28"/>
      <x:c r="L100" s="26"/>
      <x:c r="M100" s="26"/>
      <x:c r="N100" s="28"/>
      <x:c r="O100" s="26"/>
      <x:c r="P100" s="26"/>
      <x:c r="Q100" s="27" t="str">
        <x:f>IF(COUNTA(A100:P100)=0,"",IF(A100="","Add evidence ID",IF(COUNTIFS($A$8:$A$107,A100)&gt;1,"Duplicate evidence ID",IF(P100="","",IF(COUNTIFS('Corrective Actions'!$A$8:$A$107,P100)=0,"Action ID not found",IF(COUNTIFS('Corrective Actions'!$A$8:$A$107,P100)&gt;1,"Action ID duplicated",""))))))</x:f>
      </x:c>
      <x:c r="R100" s="27" t="str">
        <x:f>IF(COUNTA(A100:P100)=0,"",IF(OR(B100="",E100="",F100=""),"Add topic / requirement / source",IF(C100="Not applicable",IF(D100="","Explain non-applicability",""),IF(C100&lt;&gt;"Applicable","Confirm applicability",IF(OR(D100="",G100="",H100="",I100="",J100=""),"Add evidence details","")))))</x:f>
      </x:c>
      <x:c r="S100" s="27" t="str">
        <x:f>IF(COUNTA(A100:P100)=0,"",IF(OR(IF(LEN(I100&amp;"")=0,FALSE,IF(ISNUMBER(I100),OR(I100&lt;1,I100&gt;2958465,I100&lt;&gt;INT(I100)),TRUE)),IF(LEN(K100&amp;"")=0,FALSE,IF(ISNUMBER(K100),OR(K100&lt;1,K100&gt;2958465,K100&lt;&gt;INT(K100)),TRUE))),"Check evidence / review date",IF(M100="Verified",IF(OR(G100="",I100="",K100="",L100=""),"Review: verification record missing",IF(OR(I100&gt;'Start Here'!$B$6,K100&gt;'Start Here'!$B$6),"Review: future recorded date","")),IF(AND(C100="Not applicable",M100="Not applicable"),IF(OR(K100="",L100=""),"Review applicability decision",""),IF(OR(K100="",L100="",M100="",M100="Not reviewed"),"Review not recorded",IF(AND(M100&lt;&gt;"Needs work",M100&lt;&gt;"Verified"),"Check review outcome",""))))))</x:f>
      </x:c>
      <x:c r="T100" s="27" t="str">
        <x:f>IF(COUNTA(A100:P100)=0,"",IF(LEN(N100&amp;"")=0,"Set Review date",IF(NOT(ISNUMBER(N100)),"Check Review date",IF(OR(N100&lt;1,N100&gt;2958465),"Check Review date",IF(N100&lt;&gt;INT(N100),"Use date only",IF(LEN('Start Here'!$B$6&amp;"")=0,"Set as-of date",IF(NOT(ISNUMBER('Start Here'!$B$6)),"Check as-of date",IF(OR('Start Here'!$B$6&lt;1,'Start Here'!$B$6&gt;2958465),"Check as-of date",IF('Start Here'!$B$6&lt;&gt;INT('Start Here'!$B$6),"Use date only",IF(N100&lt;'Start Here'!$B$6,"Review Overdue",IF(N100='Start Here'!$B$6,"Review Due today","")))))))))))</x:f>
      </x:c>
    </x:row>
    <x:row r="101" ht="42" customHeight="1">
      <x:c r="A101" s="26"/>
      <x:c r="B101" s="26"/>
      <x:c r="C101" s="26"/>
      <x:c r="D101" s="26"/>
      <x:c r="E101" s="26"/>
      <x:c r="F101" s="26"/>
      <x:c r="G101" s="26"/>
      <x:c r="H101" s="26"/>
      <x:c r="I101" s="28"/>
      <x:c r="J101" s="26"/>
      <x:c r="K101" s="28"/>
      <x:c r="L101" s="26"/>
      <x:c r="M101" s="26"/>
      <x:c r="N101" s="28"/>
      <x:c r="O101" s="26"/>
      <x:c r="P101" s="26"/>
      <x:c r="Q101" s="27" t="str">
        <x:f>IF(COUNTA(A101:P101)=0,"",IF(A101="","Add evidence ID",IF(COUNTIFS($A$8:$A$107,A101)&gt;1,"Duplicate evidence ID",IF(P101="","",IF(COUNTIFS('Corrective Actions'!$A$8:$A$107,P101)=0,"Action ID not found",IF(COUNTIFS('Corrective Actions'!$A$8:$A$107,P101)&gt;1,"Action ID duplicated",""))))))</x:f>
      </x:c>
      <x:c r="R101" s="27" t="str">
        <x:f>IF(COUNTA(A101:P101)=0,"",IF(OR(B101="",E101="",F101=""),"Add topic / requirement / source",IF(C101="Not applicable",IF(D101="","Explain non-applicability",""),IF(C101&lt;&gt;"Applicable","Confirm applicability",IF(OR(D101="",G101="",H101="",I101="",J101=""),"Add evidence details","")))))</x:f>
      </x:c>
      <x:c r="S101" s="27" t="str">
        <x:f>IF(COUNTA(A101:P101)=0,"",IF(OR(IF(LEN(I101&amp;"")=0,FALSE,IF(ISNUMBER(I101),OR(I101&lt;1,I101&gt;2958465,I101&lt;&gt;INT(I101)),TRUE)),IF(LEN(K101&amp;"")=0,FALSE,IF(ISNUMBER(K101),OR(K101&lt;1,K101&gt;2958465,K101&lt;&gt;INT(K101)),TRUE))),"Check evidence / review date",IF(M101="Verified",IF(OR(G101="",I101="",K101="",L101=""),"Review: verification record missing",IF(OR(I101&gt;'Start Here'!$B$6,K101&gt;'Start Here'!$B$6),"Review: future recorded date","")),IF(AND(C101="Not applicable",M101="Not applicable"),IF(OR(K101="",L101=""),"Review applicability decision",""),IF(OR(K101="",L101="",M101="",M101="Not reviewed"),"Review not recorded",IF(AND(M101&lt;&gt;"Needs work",M101&lt;&gt;"Verified"),"Check review outcome",""))))))</x:f>
      </x:c>
      <x:c r="T101" s="27" t="str">
        <x:f>IF(COUNTA(A101:P101)=0,"",IF(LEN(N101&amp;"")=0,"Set Review date",IF(NOT(ISNUMBER(N101)),"Check Review date",IF(OR(N101&lt;1,N101&gt;2958465),"Check Review date",IF(N101&lt;&gt;INT(N101),"Use date only",IF(LEN('Start Here'!$B$6&amp;"")=0,"Set as-of date",IF(NOT(ISNUMBER('Start Here'!$B$6)),"Check as-of date",IF(OR('Start Here'!$B$6&lt;1,'Start Here'!$B$6&gt;2958465),"Check as-of date",IF('Start Here'!$B$6&lt;&gt;INT('Start Here'!$B$6),"Use date only",IF(N101&lt;'Start Here'!$B$6,"Review Overdue",IF(N101='Start Here'!$B$6,"Review Due today","")))))))))))</x:f>
      </x:c>
    </x:row>
    <x:row r="102" ht="42" customHeight="1">
      <x:c r="A102" s="26"/>
      <x:c r="B102" s="26"/>
      <x:c r="C102" s="26"/>
      <x:c r="D102" s="26"/>
      <x:c r="E102" s="26"/>
      <x:c r="F102" s="26"/>
      <x:c r="G102" s="26"/>
      <x:c r="H102" s="26"/>
      <x:c r="I102" s="28"/>
      <x:c r="J102" s="26"/>
      <x:c r="K102" s="28"/>
      <x:c r="L102" s="26"/>
      <x:c r="M102" s="26"/>
      <x:c r="N102" s="28"/>
      <x:c r="O102" s="26"/>
      <x:c r="P102" s="26"/>
      <x:c r="Q102" s="27" t="str">
        <x:f>IF(COUNTA(A102:P102)=0,"",IF(A102="","Add evidence ID",IF(COUNTIFS($A$8:$A$107,A102)&gt;1,"Duplicate evidence ID",IF(P102="","",IF(COUNTIFS('Corrective Actions'!$A$8:$A$107,P102)=0,"Action ID not found",IF(COUNTIFS('Corrective Actions'!$A$8:$A$107,P102)&gt;1,"Action ID duplicated",""))))))</x:f>
      </x:c>
      <x:c r="R102" s="27" t="str">
        <x:f>IF(COUNTA(A102:P102)=0,"",IF(OR(B102="",E102="",F102=""),"Add topic / requirement / source",IF(C102="Not applicable",IF(D102="","Explain non-applicability",""),IF(C102&lt;&gt;"Applicable","Confirm applicability",IF(OR(D102="",G102="",H102="",I102="",J102=""),"Add evidence details","")))))</x:f>
      </x:c>
      <x:c r="S102" s="27" t="str">
        <x:f>IF(COUNTA(A102:P102)=0,"",IF(OR(IF(LEN(I102&amp;"")=0,FALSE,IF(ISNUMBER(I102),OR(I102&lt;1,I102&gt;2958465,I102&lt;&gt;INT(I102)),TRUE)),IF(LEN(K102&amp;"")=0,FALSE,IF(ISNUMBER(K102),OR(K102&lt;1,K102&gt;2958465,K102&lt;&gt;INT(K102)),TRUE))),"Check evidence / review date",IF(M102="Verified",IF(OR(G102="",I102="",K102="",L102=""),"Review: verification record missing",IF(OR(I102&gt;'Start Here'!$B$6,K102&gt;'Start Here'!$B$6),"Review: future recorded date","")),IF(AND(C102="Not applicable",M102="Not applicable"),IF(OR(K102="",L102=""),"Review applicability decision",""),IF(OR(K102="",L102="",M102="",M102="Not reviewed"),"Review not recorded",IF(AND(M102&lt;&gt;"Needs work",M102&lt;&gt;"Verified"),"Check review outcome",""))))))</x:f>
      </x:c>
      <x:c r="T102" s="27" t="str">
        <x:f>IF(COUNTA(A102:P102)=0,"",IF(LEN(N102&amp;"")=0,"Set Review date",IF(NOT(ISNUMBER(N102)),"Check Review date",IF(OR(N102&lt;1,N102&gt;2958465),"Check Review date",IF(N102&lt;&gt;INT(N102),"Use date only",IF(LEN('Start Here'!$B$6&amp;"")=0,"Set as-of date",IF(NOT(ISNUMBER('Start Here'!$B$6)),"Check as-of date",IF(OR('Start Here'!$B$6&lt;1,'Start Here'!$B$6&gt;2958465),"Check as-of date",IF('Start Here'!$B$6&lt;&gt;INT('Start Here'!$B$6),"Use date only",IF(N102&lt;'Start Here'!$B$6,"Review Overdue",IF(N102='Start Here'!$B$6,"Review Due today","")))))))))))</x:f>
      </x:c>
    </x:row>
    <x:row r="103" ht="42" customHeight="1">
      <x:c r="A103" s="26"/>
      <x:c r="B103" s="26"/>
      <x:c r="C103" s="26"/>
      <x:c r="D103" s="26"/>
      <x:c r="E103" s="26"/>
      <x:c r="F103" s="26"/>
      <x:c r="G103" s="26"/>
      <x:c r="H103" s="26"/>
      <x:c r="I103" s="28"/>
      <x:c r="J103" s="26"/>
      <x:c r="K103" s="28"/>
      <x:c r="L103" s="26"/>
      <x:c r="M103" s="26"/>
      <x:c r="N103" s="28"/>
      <x:c r="O103" s="26"/>
      <x:c r="P103" s="26"/>
      <x:c r="Q103" s="27" t="str">
        <x:f>IF(COUNTA(A103:P103)=0,"",IF(A103="","Add evidence ID",IF(COUNTIFS($A$8:$A$107,A103)&gt;1,"Duplicate evidence ID",IF(P103="","",IF(COUNTIFS('Corrective Actions'!$A$8:$A$107,P103)=0,"Action ID not found",IF(COUNTIFS('Corrective Actions'!$A$8:$A$107,P103)&gt;1,"Action ID duplicated",""))))))</x:f>
      </x:c>
      <x:c r="R103" s="27" t="str">
        <x:f>IF(COUNTA(A103:P103)=0,"",IF(OR(B103="",E103="",F103=""),"Add topic / requirement / source",IF(C103="Not applicable",IF(D103="","Explain non-applicability",""),IF(C103&lt;&gt;"Applicable","Confirm applicability",IF(OR(D103="",G103="",H103="",I103="",J103=""),"Add evidence details","")))))</x:f>
      </x:c>
      <x:c r="S103" s="27" t="str">
        <x:f>IF(COUNTA(A103:P103)=0,"",IF(OR(IF(LEN(I103&amp;"")=0,FALSE,IF(ISNUMBER(I103),OR(I103&lt;1,I103&gt;2958465,I103&lt;&gt;INT(I103)),TRUE)),IF(LEN(K103&amp;"")=0,FALSE,IF(ISNUMBER(K103),OR(K103&lt;1,K103&gt;2958465,K103&lt;&gt;INT(K103)),TRUE))),"Check evidence / review date",IF(M103="Verified",IF(OR(G103="",I103="",K103="",L103=""),"Review: verification record missing",IF(OR(I103&gt;'Start Here'!$B$6,K103&gt;'Start Here'!$B$6),"Review: future recorded date","")),IF(AND(C103="Not applicable",M103="Not applicable"),IF(OR(K103="",L103=""),"Review applicability decision",""),IF(OR(K103="",L103="",M103="",M103="Not reviewed"),"Review not recorded",IF(AND(M103&lt;&gt;"Needs work",M103&lt;&gt;"Verified"),"Check review outcome",""))))))</x:f>
      </x:c>
      <x:c r="T103" s="27" t="str">
        <x:f>IF(COUNTA(A103:P103)=0,"",IF(LEN(N103&amp;"")=0,"Set Review date",IF(NOT(ISNUMBER(N103)),"Check Review date",IF(OR(N103&lt;1,N103&gt;2958465),"Check Review date",IF(N103&lt;&gt;INT(N103),"Use date only",IF(LEN('Start Here'!$B$6&amp;"")=0,"Set as-of date",IF(NOT(ISNUMBER('Start Here'!$B$6)),"Check as-of date",IF(OR('Start Here'!$B$6&lt;1,'Start Here'!$B$6&gt;2958465),"Check as-of date",IF('Start Here'!$B$6&lt;&gt;INT('Start Here'!$B$6),"Use date only",IF(N103&lt;'Start Here'!$B$6,"Review Overdue",IF(N103='Start Here'!$B$6,"Review Due today","")))))))))))</x:f>
      </x:c>
    </x:row>
    <x:row r="104" ht="42" customHeight="1">
      <x:c r="A104" s="26"/>
      <x:c r="B104" s="26"/>
      <x:c r="C104" s="26"/>
      <x:c r="D104" s="26"/>
      <x:c r="E104" s="26"/>
      <x:c r="F104" s="26"/>
      <x:c r="G104" s="26"/>
      <x:c r="H104" s="26"/>
      <x:c r="I104" s="28"/>
      <x:c r="J104" s="26"/>
      <x:c r="K104" s="28"/>
      <x:c r="L104" s="26"/>
      <x:c r="M104" s="26"/>
      <x:c r="N104" s="28"/>
      <x:c r="O104" s="26"/>
      <x:c r="P104" s="26"/>
      <x:c r="Q104" s="27" t="str">
        <x:f>IF(COUNTA(A104:P104)=0,"",IF(A104="","Add evidence ID",IF(COUNTIFS($A$8:$A$107,A104)&gt;1,"Duplicate evidence ID",IF(P104="","",IF(COUNTIFS('Corrective Actions'!$A$8:$A$107,P104)=0,"Action ID not found",IF(COUNTIFS('Corrective Actions'!$A$8:$A$107,P104)&gt;1,"Action ID duplicated",""))))))</x:f>
      </x:c>
      <x:c r="R104" s="27" t="str">
        <x:f>IF(COUNTA(A104:P104)=0,"",IF(OR(B104="",E104="",F104=""),"Add topic / requirement / source",IF(C104="Not applicable",IF(D104="","Explain non-applicability",""),IF(C104&lt;&gt;"Applicable","Confirm applicability",IF(OR(D104="",G104="",H104="",I104="",J104=""),"Add evidence details","")))))</x:f>
      </x:c>
      <x:c r="S104" s="27" t="str">
        <x:f>IF(COUNTA(A104:P104)=0,"",IF(OR(IF(LEN(I104&amp;"")=0,FALSE,IF(ISNUMBER(I104),OR(I104&lt;1,I104&gt;2958465,I104&lt;&gt;INT(I104)),TRUE)),IF(LEN(K104&amp;"")=0,FALSE,IF(ISNUMBER(K104),OR(K104&lt;1,K104&gt;2958465,K104&lt;&gt;INT(K104)),TRUE))),"Check evidence / review date",IF(M104="Verified",IF(OR(G104="",I104="",K104="",L104=""),"Review: verification record missing",IF(OR(I104&gt;'Start Here'!$B$6,K104&gt;'Start Here'!$B$6),"Review: future recorded date","")),IF(AND(C104="Not applicable",M104="Not applicable"),IF(OR(K104="",L104=""),"Review applicability decision",""),IF(OR(K104="",L104="",M104="",M104="Not reviewed"),"Review not recorded",IF(AND(M104&lt;&gt;"Needs work",M104&lt;&gt;"Verified"),"Check review outcome",""))))))</x:f>
      </x:c>
      <x:c r="T104" s="27" t="str">
        <x:f>IF(COUNTA(A104:P104)=0,"",IF(LEN(N104&amp;"")=0,"Set Review date",IF(NOT(ISNUMBER(N104)),"Check Review date",IF(OR(N104&lt;1,N104&gt;2958465),"Check Review date",IF(N104&lt;&gt;INT(N104),"Use date only",IF(LEN('Start Here'!$B$6&amp;"")=0,"Set as-of date",IF(NOT(ISNUMBER('Start Here'!$B$6)),"Check as-of date",IF(OR('Start Here'!$B$6&lt;1,'Start Here'!$B$6&gt;2958465),"Check as-of date",IF('Start Here'!$B$6&lt;&gt;INT('Start Here'!$B$6),"Use date only",IF(N104&lt;'Start Here'!$B$6,"Review Overdue",IF(N104='Start Here'!$B$6,"Review Due today","")))))))))))</x:f>
      </x:c>
    </x:row>
    <x:row r="105" ht="42" customHeight="1">
      <x:c r="A105" s="26"/>
      <x:c r="B105" s="26"/>
      <x:c r="C105" s="26"/>
      <x:c r="D105" s="26"/>
      <x:c r="E105" s="26"/>
      <x:c r="F105" s="26"/>
      <x:c r="G105" s="26"/>
      <x:c r="H105" s="26"/>
      <x:c r="I105" s="28"/>
      <x:c r="J105" s="26"/>
      <x:c r="K105" s="28"/>
      <x:c r="L105" s="26"/>
      <x:c r="M105" s="26"/>
      <x:c r="N105" s="28"/>
      <x:c r="O105" s="26"/>
      <x:c r="P105" s="26"/>
      <x:c r="Q105" s="27" t="str">
        <x:f>IF(COUNTA(A105:P105)=0,"",IF(A105="","Add evidence ID",IF(COUNTIFS($A$8:$A$107,A105)&gt;1,"Duplicate evidence ID",IF(P105="","",IF(COUNTIFS('Corrective Actions'!$A$8:$A$107,P105)=0,"Action ID not found",IF(COUNTIFS('Corrective Actions'!$A$8:$A$107,P105)&gt;1,"Action ID duplicated",""))))))</x:f>
      </x:c>
      <x:c r="R105" s="27" t="str">
        <x:f>IF(COUNTA(A105:P105)=0,"",IF(OR(B105="",E105="",F105=""),"Add topic / requirement / source",IF(C105="Not applicable",IF(D105="","Explain non-applicability",""),IF(C105&lt;&gt;"Applicable","Confirm applicability",IF(OR(D105="",G105="",H105="",I105="",J105=""),"Add evidence details","")))))</x:f>
      </x:c>
      <x:c r="S105" s="27" t="str">
        <x:f>IF(COUNTA(A105:P105)=0,"",IF(OR(IF(LEN(I105&amp;"")=0,FALSE,IF(ISNUMBER(I105),OR(I105&lt;1,I105&gt;2958465,I105&lt;&gt;INT(I105)),TRUE)),IF(LEN(K105&amp;"")=0,FALSE,IF(ISNUMBER(K105),OR(K105&lt;1,K105&gt;2958465,K105&lt;&gt;INT(K105)),TRUE))),"Check evidence / review date",IF(M105="Verified",IF(OR(G105="",I105="",K105="",L105=""),"Review: verification record missing",IF(OR(I105&gt;'Start Here'!$B$6,K105&gt;'Start Here'!$B$6),"Review: future recorded date","")),IF(AND(C105="Not applicable",M105="Not applicable"),IF(OR(K105="",L105=""),"Review applicability decision",""),IF(OR(K105="",L105="",M105="",M105="Not reviewed"),"Review not recorded",IF(AND(M105&lt;&gt;"Needs work",M105&lt;&gt;"Verified"),"Check review outcome",""))))))</x:f>
      </x:c>
      <x:c r="T105" s="27" t="str">
        <x:f>IF(COUNTA(A105:P105)=0,"",IF(LEN(N105&amp;"")=0,"Set Review date",IF(NOT(ISNUMBER(N105)),"Check Review date",IF(OR(N105&lt;1,N105&gt;2958465),"Check Review date",IF(N105&lt;&gt;INT(N105),"Use date only",IF(LEN('Start Here'!$B$6&amp;"")=0,"Set as-of date",IF(NOT(ISNUMBER('Start Here'!$B$6)),"Check as-of date",IF(OR('Start Here'!$B$6&lt;1,'Start Here'!$B$6&gt;2958465),"Check as-of date",IF('Start Here'!$B$6&lt;&gt;INT('Start Here'!$B$6),"Use date only",IF(N105&lt;'Start Here'!$B$6,"Review Overdue",IF(N105='Start Here'!$B$6,"Review Due today","")))))))))))</x:f>
      </x:c>
    </x:row>
    <x:row r="106" ht="42" customHeight="1">
      <x:c r="A106" s="26"/>
      <x:c r="B106" s="26"/>
      <x:c r="C106" s="26"/>
      <x:c r="D106" s="26"/>
      <x:c r="E106" s="26"/>
      <x:c r="F106" s="26"/>
      <x:c r="G106" s="26"/>
      <x:c r="H106" s="26"/>
      <x:c r="I106" s="28"/>
      <x:c r="J106" s="26"/>
      <x:c r="K106" s="28"/>
      <x:c r="L106" s="26"/>
      <x:c r="M106" s="26"/>
      <x:c r="N106" s="28"/>
      <x:c r="O106" s="26"/>
      <x:c r="P106" s="26"/>
      <x:c r="Q106" s="27" t="str">
        <x:f>IF(COUNTA(A106:P106)=0,"",IF(A106="","Add evidence ID",IF(COUNTIFS($A$8:$A$107,A106)&gt;1,"Duplicate evidence ID",IF(P106="","",IF(COUNTIFS('Corrective Actions'!$A$8:$A$107,P106)=0,"Action ID not found",IF(COUNTIFS('Corrective Actions'!$A$8:$A$107,P106)&gt;1,"Action ID duplicated",""))))))</x:f>
      </x:c>
      <x:c r="R106" s="27" t="str">
        <x:f>IF(COUNTA(A106:P106)=0,"",IF(OR(B106="",E106="",F106=""),"Add topic / requirement / source",IF(C106="Not applicable",IF(D106="","Explain non-applicability",""),IF(C106&lt;&gt;"Applicable","Confirm applicability",IF(OR(D106="",G106="",H106="",I106="",J106=""),"Add evidence details","")))))</x:f>
      </x:c>
      <x:c r="S106" s="27" t="str">
        <x:f>IF(COUNTA(A106:P106)=0,"",IF(OR(IF(LEN(I106&amp;"")=0,FALSE,IF(ISNUMBER(I106),OR(I106&lt;1,I106&gt;2958465,I106&lt;&gt;INT(I106)),TRUE)),IF(LEN(K106&amp;"")=0,FALSE,IF(ISNUMBER(K106),OR(K106&lt;1,K106&gt;2958465,K106&lt;&gt;INT(K106)),TRUE))),"Check evidence / review date",IF(M106="Verified",IF(OR(G106="",I106="",K106="",L106=""),"Review: verification record missing",IF(OR(I106&gt;'Start Here'!$B$6,K106&gt;'Start Here'!$B$6),"Review: future recorded date","")),IF(AND(C106="Not applicable",M106="Not applicable"),IF(OR(K106="",L106=""),"Review applicability decision",""),IF(OR(K106="",L106="",M106="",M106="Not reviewed"),"Review not recorded",IF(AND(M106&lt;&gt;"Needs work",M106&lt;&gt;"Verified"),"Check review outcome",""))))))</x:f>
      </x:c>
      <x:c r="T106" s="27" t="str">
        <x:f>IF(COUNTA(A106:P106)=0,"",IF(LEN(N106&amp;"")=0,"Set Review date",IF(NOT(ISNUMBER(N106)),"Check Review date",IF(OR(N106&lt;1,N106&gt;2958465),"Check Review date",IF(N106&lt;&gt;INT(N106),"Use date only",IF(LEN('Start Here'!$B$6&amp;"")=0,"Set as-of date",IF(NOT(ISNUMBER('Start Here'!$B$6)),"Check as-of date",IF(OR('Start Here'!$B$6&lt;1,'Start Here'!$B$6&gt;2958465),"Check as-of date",IF('Start Here'!$B$6&lt;&gt;INT('Start Here'!$B$6),"Use date only",IF(N106&lt;'Start Here'!$B$6,"Review Overdue",IF(N106='Start Here'!$B$6,"Review Due today","")))))))))))</x:f>
      </x:c>
    </x:row>
    <x:row r="107" ht="42" customHeight="1">
      <x:c r="A107" s="26"/>
      <x:c r="B107" s="26"/>
      <x:c r="C107" s="26"/>
      <x:c r="D107" s="26"/>
      <x:c r="E107" s="26"/>
      <x:c r="F107" s="26"/>
      <x:c r="G107" s="26"/>
      <x:c r="H107" s="26"/>
      <x:c r="I107" s="28"/>
      <x:c r="J107" s="26"/>
      <x:c r="K107" s="28"/>
      <x:c r="L107" s="26"/>
      <x:c r="M107" s="26"/>
      <x:c r="N107" s="28"/>
      <x:c r="O107" s="26"/>
      <x:c r="P107" s="26"/>
      <x:c r="Q107" s="27" t="str">
        <x:f>IF(COUNTA(A107:P107)=0,"",IF(A107="","Add evidence ID",IF(COUNTIFS($A$8:$A$107,A107)&gt;1,"Duplicate evidence ID",IF(P107="","",IF(COUNTIFS('Corrective Actions'!$A$8:$A$107,P107)=0,"Action ID not found",IF(COUNTIFS('Corrective Actions'!$A$8:$A$107,P107)&gt;1,"Action ID duplicated",""))))))</x:f>
      </x:c>
      <x:c r="R107" s="27" t="str">
        <x:f>IF(COUNTA(A107:P107)=0,"",IF(OR(B107="",E107="",F107=""),"Add topic / requirement / source",IF(C107="Not applicable",IF(D107="","Explain non-applicability",""),IF(C107&lt;&gt;"Applicable","Confirm applicability",IF(OR(D107="",G107="",H107="",I107="",J107=""),"Add evidence details","")))))</x:f>
      </x:c>
      <x:c r="S107" s="27" t="str">
        <x:f>IF(COUNTA(A107:P107)=0,"",IF(OR(IF(LEN(I107&amp;"")=0,FALSE,IF(ISNUMBER(I107),OR(I107&lt;1,I107&gt;2958465,I107&lt;&gt;INT(I107)),TRUE)),IF(LEN(K107&amp;"")=0,FALSE,IF(ISNUMBER(K107),OR(K107&lt;1,K107&gt;2958465,K107&lt;&gt;INT(K107)),TRUE))),"Check evidence / review date",IF(M107="Verified",IF(OR(G107="",I107="",K107="",L107=""),"Review: verification record missing",IF(OR(I107&gt;'Start Here'!$B$6,K107&gt;'Start Here'!$B$6),"Review: future recorded date","")),IF(AND(C107="Not applicable",M107="Not applicable"),IF(OR(K107="",L107=""),"Review applicability decision",""),IF(OR(K107="",L107="",M107="",M107="Not reviewed"),"Review not recorded",IF(AND(M107&lt;&gt;"Needs work",M107&lt;&gt;"Verified"),"Check review outcome",""))))))</x:f>
      </x:c>
      <x:c r="T107" s="27" t="str">
        <x:f>IF(COUNTA(A107:P107)=0,"",IF(LEN(N107&amp;"")=0,"Set Review date",IF(NOT(ISNUMBER(N107)),"Check Review date",IF(OR(N107&lt;1,N107&gt;2958465),"Check Review date",IF(N107&lt;&gt;INT(N107),"Use date only",IF(LEN('Start Here'!$B$6&amp;"")=0,"Set as-of date",IF(NOT(ISNUMBER('Start Here'!$B$6)),"Check as-of date",IF(OR('Start Here'!$B$6&lt;1,'Start Here'!$B$6&gt;2958465),"Check as-of date",IF('Start Here'!$B$6&lt;&gt;INT('Start Here'!$B$6),"Use date only",IF(N107&lt;'Start Here'!$B$6,"Review Overdue",IF(N107='Start Here'!$B$6,"Review Due today","")))))))))))</x:f>
      </x:c>
    </x:row>
  </x:sheetData>
  <x:conditionalFormatting sqref="Q8:Q107">
    <x:cfRule type="expression" dxfId="0" priority="1">
      <x:formula>LEN(Q8)&gt;0</x:formula>
    </x:cfRule>
  </x:conditionalFormatting>
  <x:conditionalFormatting sqref="R8:R107">
    <x:cfRule type="expression" dxfId="1" priority="2">
      <x:formula>LEN(R8)&gt;0</x:formula>
    </x:cfRule>
  </x:conditionalFormatting>
  <x:conditionalFormatting sqref="S8:S107">
    <x:cfRule type="expression" dxfId="2" priority="3">
      <x:formula>LEN(S8)&gt;0</x:formula>
    </x:cfRule>
  </x:conditionalFormatting>
  <x:conditionalFormatting sqref="T8:T107">
    <x:cfRule type="expression" dxfId="3" priority="4">
      <x:formula>LEN(T8)&gt;0</x:formula>
    </x:cfRule>
  </x:conditionalFormatting>
  <x:dataValidations count="5">
    <x:dataValidation type="list" sqref="C8:C107">
      <x:formula1>"To confirm,Applicable,Not applicable"</x:formula1>
    </x:dataValidation>
    <x:dataValidation type="list" sqref="M8:M107">
      <x:formula1>"Not reviewed,Needs work,Verified,Not applicable"</x:formula1>
    </x:dataValidation>
    <x:dataValidation type="date" operator="between" sqref="I8:I107">
      <x:formula1>1</x:formula1>
      <x:formula2>2958465</x:formula2>
    </x:dataValidation>
    <x:dataValidation type="date" operator="between" sqref="K8:K107">
      <x:formula1>1</x:formula1>
      <x:formula2>2958465</x:formula2>
    </x:dataValidation>
    <x:dataValidation type="date" operator="between" sqref="N8:N107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b3ddddf9eeb4234"/>
  </x:tableParts>
</x:worksheet>
</file>

<file path=xl/worksheets/sheet3.xml><?xml version="1.0" encoding="utf-8"?>
<x:worksheet xmlns:x="http://schemas.openxmlformats.org/spreadsheetml/2006/main">
  <x:sheetPr>
    <x:tabColor rgb="FF075C3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40" hidden="0" customWidth="1"/>
    <x:col min="4" max="4" width="17" hidden="0" customWidth="1"/>
    <x:col min="5" max="5" width="40" hidden="0" customWidth="1"/>
    <x:col min="6" max="6" width="40" hidden="0" customWidth="1"/>
    <x:col min="7" max="7" width="42" hidden="0" customWidth="1"/>
    <x:col min="8" max="8" width="23" hidden="0" customWidth="1"/>
    <x:col min="9" max="9" width="17" hidden="0" customWidth="1"/>
    <x:col min="10" max="10" width="20" hidden="0" customWidth="1"/>
    <x:col min="11" max="11" width="40" hidden="0" customWidth="1"/>
    <x:col min="12" max="12" width="17" hidden="0" customWidth="1"/>
    <x:col min="13" max="13" width="44" hidden="0" customWidth="1"/>
    <x:col min="14" max="14" width="23" hidden="0" customWidth="1"/>
    <x:col min="15" max="15" width="17" hidden="0" customWidth="1"/>
    <x:col min="16" max="16" width="17" hidden="0" customWidth="1"/>
    <x:col min="17" max="17" width="40" hidden="0" customWidth="1"/>
    <x:col min="18" max="18" width="42" hidden="0" customWidth="1"/>
    <x:col min="19" max="19" width="17" hidden="0" customWidth="1"/>
    <x:col min="20" max="20" width="40" hidden="0" customWidth="1"/>
    <x:col min="21" max="21" width="17" hidden="0" customWidth="1"/>
    <x:col min="22" max="22" width="42" hidden="0" customWidth="1"/>
    <x:col min="23" max="23" width="28" hidden="0" customWidth="1"/>
    <x:col min="24" max="24" width="32" hidden="0" customWidth="1"/>
    <x:col min="25" max="25" width="25" hidden="0" customWidth="1"/>
    <x:col min="26" max="26" width="37" hidden="0" customWidth="1"/>
    <x:col min="27" max="27" width="27" hidden="0" customWidth="1"/>
    <x:col min="28" max="28" width="29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</x:row>
    <x:row r="2" ht="30" customHeight="1">
      <x:c r="A2" s="3" t="str">
        <x:v>Corrective Actions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</x:row>
    <x:row r="4" ht="25" customHeight="1">
      <x:c r="A4" s="2" t="str">
        <x:v>As-of date</x:v>
      </x:c>
      <x:c r="B4" s="9" t="n">
        <x:f>'Start Here'!$B$6</x:f>
        <x:v>46298</x:v>
      </x:c>
      <x:c r="C4" s="2"/>
      <x:c r="D4" s="2" t="str">
        <x:v>One action per row. Several actions can link to the same evidence ID.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</x:row>
    <x:row r="5" ht="25" customHeight="1">
      <x:c r="A5" s="2" t="str">
        <x:v>Verified means an internal review decision only. Keep external acceptance and deadlines separate.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</x:row>
    <x:row r="7" ht="52" customHeight="1">
      <x:c r="A7" s="22" t="str">
        <x:v>Action ID</x:v>
      </x:c>
      <x:c r="B7" s="23" t="str">
        <x:v>Linked evidence ID</x:v>
      </x:c>
      <x:c r="C7" s="23" t="str">
        <x:v>Finding / scope reference</x:v>
      </x:c>
      <x:c r="D7" s="23" t="str">
        <x:v>Raised date</x:v>
      </x:c>
      <x:c r="E7" s="23" t="str">
        <x:v>Immediate response / reference</x:v>
      </x:c>
      <x:c r="F7" s="23" t="str">
        <x:v>Cause / supporting evidence</x:v>
      </x:c>
      <x:c r="G7" s="23" t="str">
        <x:v>Agreed corrective action</x:v>
      </x:c>
      <x:c r="H7" s="23" t="str">
        <x:v>Owner</x:v>
      </x:c>
      <x:c r="I7" s="23" t="str">
        <x:v>Action due</x:v>
      </x:c>
      <x:c r="J7" s="23" t="str">
        <x:v>Internal status</x:v>
      </x:c>
      <x:c r="K7" s="23" t="str">
        <x:v>Implementation proof reference</x:v>
      </x:c>
      <x:c r="L7" s="23" t="str">
        <x:v>Implemented date</x:v>
      </x:c>
      <x:c r="M7" s="23" t="str">
        <x:v>Effectiveness test / expected result</x:v>
      </x:c>
      <x:c r="N7" s="23" t="str">
        <x:v>Reviewer</x:v>
      </x:c>
      <x:c r="O7" s="23" t="str">
        <x:v>Retest due</x:v>
      </x:c>
      <x:c r="P7" s="23" t="str">
        <x:v>Retested date</x:v>
      </x:c>
      <x:c r="Q7" s="23" t="str">
        <x:v>Retest evidence reference</x:v>
      </x:c>
      <x:c r="R7" s="23" t="str">
        <x:v>Outcome / limits</x:v>
      </x:c>
      <x:c r="S7" s="23" t="str">
        <x:v>Decision date</x:v>
      </x:c>
      <x:c r="T7" s="23" t="str">
        <x:v>External reference / status</x:v>
      </x:c>
      <x:c r="U7" s="23" t="str">
        <x:v>External due</x:v>
      </x:c>
      <x:c r="V7" s="23" t="str">
        <x:v>Next step / reopening trigger</x:v>
      </x:c>
      <x:c r="W7" s="23" t="str">
        <x:v>ID / link flag</x:v>
      </x:c>
      <x:c r="X7" s="23" t="str">
        <x:v>Action detail flag</x:v>
      </x:c>
      <x:c r="Y7" s="23" t="str">
        <x:v>Action due flag</x:v>
      </x:c>
      <x:c r="Z7" s="23" t="str">
        <x:v>Verification flag</x:v>
      </x:c>
      <x:c r="AA7" s="23" t="str">
        <x:v>Retest flag</x:v>
      </x:c>
      <x:c r="AB7" s="24" t="str">
        <x:v>External date flag</x:v>
      </x:c>
    </x:row>
    <x:row r="8" ht="42" customHeight="1">
      <x:c r="A8" s="26"/>
      <x:c r="B8" s="26"/>
      <x:c r="C8" s="26"/>
      <x:c r="D8" s="28"/>
      <x:c r="E8" s="26"/>
      <x:c r="F8" s="26"/>
      <x:c r="G8" s="26"/>
      <x:c r="H8" s="26"/>
      <x:c r="I8" s="28"/>
      <x:c r="J8" s="26"/>
      <x:c r="K8" s="26"/>
      <x:c r="L8" s="28"/>
      <x:c r="M8" s="26"/>
      <x:c r="N8" s="26"/>
      <x:c r="O8" s="28"/>
      <x:c r="P8" s="28"/>
      <x:c r="Q8" s="26"/>
      <x:c r="R8" s="26"/>
      <x:c r="S8" s="28"/>
      <x:c r="T8" s="26"/>
      <x:c r="U8" s="28"/>
      <x:c r="V8" s="26"/>
      <x:c r="W8" s="27" t="str">
        <x:f>IF(COUNTA(A8:V8)=0,"",IF(A8="","Add action ID",IF(COUNTIFS($A$8:$A$107,A8)&gt;1,"Duplicate action ID",IF(B8="","Add evidence ID",IF(COUNTIFS('Evidence Register'!$A$8:$A$107,B8)=0,"Evidence ID not found",IF(COUNTIFS('Evidence Register'!$A$8:$A$107,B8)&gt;1,"Evidence ID duplicated",""))))))</x:f>
      </x:c>
      <x:c r="X8" s="27" t="str">
        <x:f>IF(COUNTA(A8:V8)=0,"",IF(OR(IF(LEN(D8&amp;"")=0,FALSE,IF(ISNUMBER(D8),OR(D8&lt;1,D8&gt;2958465,D8&lt;&gt;INT(D8)),TRUE)),IF(LEN(L8&amp;"")=0,FALSE,IF(ISNUMBER(L8),OR(L8&lt;1,L8&gt;2958465,L8&lt;&gt;INT(L8)),TRUE)),IF(LEN(P8&amp;"")=0,FALSE,IF(ISNUMBER(P8),OR(P8&lt;1,P8&gt;2958465,P8&lt;&gt;INT(P8)),TRUE)),IF(LEN(S8&amp;"")=0,FALSE,IF(ISNUMBER(S8),OR(S8&lt;1,S8&gt;2958465,S8&lt;&gt;INT(S8)),TRUE))),"Check recorded dates",IF(OR(C8="",D8="",E8="",F8="",G8="",H8="",M8="",J8=""),"Add finding / response / review plan",IF(AND(J8&lt;&gt;"Open",J8&lt;&gt;"In progress",J8&lt;&gt;"Implemented",J8&lt;&gt;"Verified",J8&lt;&gt;"Reopened",J8&lt;&gt;"Cancelled"),"Check internal status",""))))</x:f>
      </x:c>
      <x:c r="Y8" s="27" t="str">
        <x:f>IF(COUNTA(A8:V8)=0,"",IF(OR(J8="Verified",J8="Cancelled"),"",IF(LEN(I8&amp;"")=0,"Set Action date",IF(NOT(ISNUMBER(I8)),"Check Action date",IF(OR(I8&lt;1,I8&gt;2958465),"Check Action date",IF(I8&lt;&gt;INT(I8),"Use date only",IF(LEN('Start Here'!$B$6&amp;"")=0,"Set as-of date",IF(NOT(ISNUMBER('Start Here'!$B$6)),"Check as-of date",IF(OR('Start Here'!$B$6&lt;1,'Start Here'!$B$6&gt;2958465),"Check as-of date",IF('Start Here'!$B$6&lt;&gt;INT('Start Here'!$B$6),"Use date only",IF(I8&lt;'Start Here'!$B$6,"Action Overdue",IF(I8='Start Here'!$B$6,"Action Due today",""))))))))))))</x:f>
      </x:c>
      <x:c r="Z8" s="27" t="str">
        <x:f>IF(COUNTA(A8:V8)=0,"",IF(J8="Verified",IF(OR(K8="",L8="",M8="",N8="",P8="",Q8="",R8="",S8=""),"Review: verification record missing",IF(OR(IF(LEN(L8&amp;"")=0,FALSE,IF(ISNUMBER(L8),OR(L8&lt;1,L8&gt;2958465,L8&lt;&gt;INT(L8)),TRUE)),IF(LEN(P8&amp;"")=0,FALSE,IF(ISNUMBER(P8),OR(P8&lt;1,P8&gt;2958465,P8&lt;&gt;INT(P8)),TRUE)),IF(LEN(S8&amp;"")=0,FALSE,IF(ISNUMBER(S8),OR(S8&lt;1,S8&gt;2958465,S8&lt;&gt;INT(S8)),TRUE))),"Review: invalid verification date",IF(OR(L8&gt;'Start Here'!$B$6,P8&gt;'Start Here'!$B$6,S8&gt;'Start Here'!$B$6,P8&lt;L8,S8&lt;P8),"Review: verification date sequence",""))),IF(J8="Cancelled",IF(OR(N8="",R8="",S8=""),"Record cancellation reason / reviewer",""),IF(J8="Implemented",IF(OR(K8="",L8=""),"Add implementation evidence","Effectiveness review still needed"),""))))</x:f>
      </x:c>
      <x:c r="AA8" s="27" t="str">
        <x:f>IF(COUNTA(A8:V8)=0,"",IF(OR(J8="Verified",J8="Cancelled"),"",IF(LEN(O8&amp;"")=0,"Set Retest date",IF(NOT(ISNUMBER(O8)),"Check Retest date",IF(OR(O8&lt;1,O8&gt;2958465),"Check Retest date",IF(O8&lt;&gt;INT(O8),"Use date only",IF(LEN('Start Here'!$B$6&amp;"")=0,"Set as-of date",IF(NOT(ISNUMBER('Start Here'!$B$6)),"Check as-of date",IF(OR('Start Here'!$B$6&lt;1,'Start Here'!$B$6&gt;2958465),"Check as-of date",IF('Start Here'!$B$6&lt;&gt;INT('Start Here'!$B$6),"Use date only",IF(O8&lt;'Start Here'!$B$6,"Retest Overdue",IF(O8='Start Here'!$B$6,"Retest Due today",""))))))))))))</x:f>
      </x:c>
      <x:c r="AB8" s="27" t="str">
        <x:f>IF(COUNTA(A8:V8)=0,"",IF(LEN(U8&amp;"")=0,"",IF(NOT(ISNUMBER(U8)),"Check External date",IF(OR(U8&lt;1,U8&gt;2958465),"Check External date",IF(U8&lt;&gt;INT(U8),"Use date only",IF(LEN('Start Here'!$B$6&amp;"")=0,"Set as-of date",IF(NOT(ISNUMBER('Start Here'!$B$6)),"Check as-of date",IF(OR('Start Here'!$B$6&lt;1,'Start Here'!$B$6&gt;2958465),"Check as-of date",IF('Start Here'!$B$6&lt;&gt;INT('Start Here'!$B$6),"Use date only",IF(U8&lt;'Start Here'!$B$6,"External Overdue",IF(U8='Start Here'!$B$6,"External Due today","")))))))))))</x:f>
      </x:c>
    </x:row>
    <x:row r="9" ht="42" customHeight="1">
      <x:c r="A9" s="26"/>
      <x:c r="B9" s="26"/>
      <x:c r="C9" s="26"/>
      <x:c r="D9" s="28"/>
      <x:c r="E9" s="26"/>
      <x:c r="F9" s="26"/>
      <x:c r="G9" s="26"/>
      <x:c r="H9" s="26"/>
      <x:c r="I9" s="28"/>
      <x:c r="J9" s="26"/>
      <x:c r="K9" s="26"/>
      <x:c r="L9" s="28"/>
      <x:c r="M9" s="26"/>
      <x:c r="N9" s="26"/>
      <x:c r="O9" s="28"/>
      <x:c r="P9" s="28"/>
      <x:c r="Q9" s="26"/>
      <x:c r="R9" s="26"/>
      <x:c r="S9" s="28"/>
      <x:c r="T9" s="26"/>
      <x:c r="U9" s="28"/>
      <x:c r="V9" s="26"/>
      <x:c r="W9" s="27" t="str">
        <x:f>IF(COUNTA(A9:V9)=0,"",IF(A9="","Add action ID",IF(COUNTIFS($A$8:$A$107,A9)&gt;1,"Duplicate action ID",IF(B9="","Add evidence ID",IF(COUNTIFS('Evidence Register'!$A$8:$A$107,B9)=0,"Evidence ID not found",IF(COUNTIFS('Evidence Register'!$A$8:$A$107,B9)&gt;1,"Evidence ID duplicated",""))))))</x:f>
      </x:c>
      <x:c r="X9" s="27" t="str">
        <x:f>IF(COUNTA(A9:V9)=0,"",IF(OR(IF(LEN(D9&amp;"")=0,FALSE,IF(ISNUMBER(D9),OR(D9&lt;1,D9&gt;2958465,D9&lt;&gt;INT(D9)),TRUE)),IF(LEN(L9&amp;"")=0,FALSE,IF(ISNUMBER(L9),OR(L9&lt;1,L9&gt;2958465,L9&lt;&gt;INT(L9)),TRUE)),IF(LEN(P9&amp;"")=0,FALSE,IF(ISNUMBER(P9),OR(P9&lt;1,P9&gt;2958465,P9&lt;&gt;INT(P9)),TRUE)),IF(LEN(S9&amp;"")=0,FALSE,IF(ISNUMBER(S9),OR(S9&lt;1,S9&gt;2958465,S9&lt;&gt;INT(S9)),TRUE))),"Check recorded dates",IF(OR(C9="",D9="",E9="",F9="",G9="",H9="",M9="",J9=""),"Add finding / response / review plan",IF(AND(J9&lt;&gt;"Open",J9&lt;&gt;"In progress",J9&lt;&gt;"Implemented",J9&lt;&gt;"Verified",J9&lt;&gt;"Reopened",J9&lt;&gt;"Cancelled"),"Check internal status",""))))</x:f>
      </x:c>
      <x:c r="Y9" s="27" t="str">
        <x:f>IF(COUNTA(A9:V9)=0,"",IF(OR(J9="Verified",J9="Cancelled"),"",IF(LEN(I9&amp;"")=0,"Set Action date",IF(NOT(ISNUMBER(I9)),"Check Action date",IF(OR(I9&lt;1,I9&gt;2958465),"Check Action date",IF(I9&lt;&gt;INT(I9),"Use date only",IF(LEN('Start Here'!$B$6&amp;"")=0,"Set as-of date",IF(NOT(ISNUMBER('Start Here'!$B$6)),"Check as-of date",IF(OR('Start Here'!$B$6&lt;1,'Start Here'!$B$6&gt;2958465),"Check as-of date",IF('Start Here'!$B$6&lt;&gt;INT('Start Here'!$B$6),"Use date only",IF(I9&lt;'Start Here'!$B$6,"Action Overdue",IF(I9='Start Here'!$B$6,"Action Due today",""))))))))))))</x:f>
      </x:c>
      <x:c r="Z9" s="27" t="str">
        <x:f>IF(COUNTA(A9:V9)=0,"",IF(J9="Verified",IF(OR(K9="",L9="",M9="",N9="",P9="",Q9="",R9="",S9=""),"Review: verification record missing",IF(OR(IF(LEN(L9&amp;"")=0,FALSE,IF(ISNUMBER(L9),OR(L9&lt;1,L9&gt;2958465,L9&lt;&gt;INT(L9)),TRUE)),IF(LEN(P9&amp;"")=0,FALSE,IF(ISNUMBER(P9),OR(P9&lt;1,P9&gt;2958465,P9&lt;&gt;INT(P9)),TRUE)),IF(LEN(S9&amp;"")=0,FALSE,IF(ISNUMBER(S9),OR(S9&lt;1,S9&gt;2958465,S9&lt;&gt;INT(S9)),TRUE))),"Review: invalid verification date",IF(OR(L9&gt;'Start Here'!$B$6,P9&gt;'Start Here'!$B$6,S9&gt;'Start Here'!$B$6,P9&lt;L9,S9&lt;P9),"Review: verification date sequence",""))),IF(J9="Cancelled",IF(OR(N9="",R9="",S9=""),"Record cancellation reason / reviewer",""),IF(J9="Implemented",IF(OR(K9="",L9=""),"Add implementation evidence","Effectiveness review still needed"),""))))</x:f>
      </x:c>
      <x:c r="AA9" s="27" t="str">
        <x:f>IF(COUNTA(A9:V9)=0,"",IF(OR(J9="Verified",J9="Cancelled"),"",IF(LEN(O9&amp;"")=0,"Set Retest date",IF(NOT(ISNUMBER(O9)),"Check Retest date",IF(OR(O9&lt;1,O9&gt;2958465),"Check Retest date",IF(O9&lt;&gt;INT(O9),"Use date only",IF(LEN('Start Here'!$B$6&amp;"")=0,"Set as-of date",IF(NOT(ISNUMBER('Start Here'!$B$6)),"Check as-of date",IF(OR('Start Here'!$B$6&lt;1,'Start Here'!$B$6&gt;2958465),"Check as-of date",IF('Start Here'!$B$6&lt;&gt;INT('Start Here'!$B$6),"Use date only",IF(O9&lt;'Start Here'!$B$6,"Retest Overdue",IF(O9='Start Here'!$B$6,"Retest Due today",""))))))))))))</x:f>
      </x:c>
      <x:c r="AB9" s="27" t="str">
        <x:f>IF(COUNTA(A9:V9)=0,"",IF(LEN(U9&amp;"")=0,"",IF(NOT(ISNUMBER(U9)),"Check External date",IF(OR(U9&lt;1,U9&gt;2958465),"Check External date",IF(U9&lt;&gt;INT(U9),"Use date only",IF(LEN('Start Here'!$B$6&amp;"")=0,"Set as-of date",IF(NOT(ISNUMBER('Start Here'!$B$6)),"Check as-of date",IF(OR('Start Here'!$B$6&lt;1,'Start Here'!$B$6&gt;2958465),"Check as-of date",IF('Start Here'!$B$6&lt;&gt;INT('Start Here'!$B$6),"Use date only",IF(U9&lt;'Start Here'!$B$6,"External Overdue",IF(U9='Start Here'!$B$6,"External Due today","")))))))))))</x:f>
      </x:c>
    </x:row>
    <x:row r="10" ht="42" customHeight="1">
      <x:c r="A10" s="26"/>
      <x:c r="B10" s="26"/>
      <x:c r="C10" s="26"/>
      <x:c r="D10" s="28"/>
      <x:c r="E10" s="26"/>
      <x:c r="F10" s="26"/>
      <x:c r="G10" s="26"/>
      <x:c r="H10" s="26"/>
      <x:c r="I10" s="28"/>
      <x:c r="J10" s="26"/>
      <x:c r="K10" s="26"/>
      <x:c r="L10" s="28"/>
      <x:c r="M10" s="26"/>
      <x:c r="N10" s="26"/>
      <x:c r="O10" s="28"/>
      <x:c r="P10" s="28"/>
      <x:c r="Q10" s="26"/>
      <x:c r="R10" s="26"/>
      <x:c r="S10" s="28"/>
      <x:c r="T10" s="26"/>
      <x:c r="U10" s="28"/>
      <x:c r="V10" s="26"/>
      <x:c r="W10" s="27" t="str">
        <x:f>IF(COUNTA(A10:V10)=0,"",IF(A10="","Add action ID",IF(COUNTIFS($A$8:$A$107,A10)&gt;1,"Duplicate action ID",IF(B10="","Add evidence ID",IF(COUNTIFS('Evidence Register'!$A$8:$A$107,B10)=0,"Evidence ID not found",IF(COUNTIFS('Evidence Register'!$A$8:$A$107,B10)&gt;1,"Evidence ID duplicated",""))))))</x:f>
      </x:c>
      <x:c r="X10" s="27" t="str">
        <x:f>IF(COUNTA(A10:V10)=0,"",IF(OR(IF(LEN(D10&amp;"")=0,FALSE,IF(ISNUMBER(D10),OR(D10&lt;1,D10&gt;2958465,D10&lt;&gt;INT(D10)),TRUE)),IF(LEN(L10&amp;"")=0,FALSE,IF(ISNUMBER(L10),OR(L10&lt;1,L10&gt;2958465,L10&lt;&gt;INT(L10)),TRUE)),IF(LEN(P10&amp;"")=0,FALSE,IF(ISNUMBER(P10),OR(P10&lt;1,P10&gt;2958465,P10&lt;&gt;INT(P10)),TRUE)),IF(LEN(S10&amp;"")=0,FALSE,IF(ISNUMBER(S10),OR(S10&lt;1,S10&gt;2958465,S10&lt;&gt;INT(S10)),TRUE))),"Check recorded dates",IF(OR(C10="",D10="",E10="",F10="",G10="",H10="",M10="",J10=""),"Add finding / response / review plan",IF(AND(J10&lt;&gt;"Open",J10&lt;&gt;"In progress",J10&lt;&gt;"Implemented",J10&lt;&gt;"Verified",J10&lt;&gt;"Reopened",J10&lt;&gt;"Cancelled"),"Check internal status",""))))</x:f>
      </x:c>
      <x:c r="Y10" s="27" t="str">
        <x:f>IF(COUNTA(A10:V10)=0,"",IF(OR(J10="Verified",J10="Cancelled"),"",IF(LEN(I10&amp;"")=0,"Set Action date",IF(NOT(ISNUMBER(I10)),"Check Action date",IF(OR(I10&lt;1,I10&gt;2958465),"Check Action date",IF(I10&lt;&gt;INT(I10),"Use date only",IF(LEN('Start Here'!$B$6&amp;"")=0,"Set as-of date",IF(NOT(ISNUMBER('Start Here'!$B$6)),"Check as-of date",IF(OR('Start Here'!$B$6&lt;1,'Start Here'!$B$6&gt;2958465),"Check as-of date",IF('Start Here'!$B$6&lt;&gt;INT('Start Here'!$B$6),"Use date only",IF(I10&lt;'Start Here'!$B$6,"Action Overdue",IF(I10='Start Here'!$B$6,"Action Due today",""))))))))))))</x:f>
      </x:c>
      <x:c r="Z10" s="27" t="str">
        <x:f>IF(COUNTA(A10:V10)=0,"",IF(J10="Verified",IF(OR(K10="",L10="",M10="",N10="",P10="",Q10="",R10="",S10=""),"Review: verification record missing",IF(OR(IF(LEN(L10&amp;"")=0,FALSE,IF(ISNUMBER(L10),OR(L10&lt;1,L10&gt;2958465,L10&lt;&gt;INT(L10)),TRUE)),IF(LEN(P10&amp;"")=0,FALSE,IF(ISNUMBER(P10),OR(P10&lt;1,P10&gt;2958465,P10&lt;&gt;INT(P10)),TRUE)),IF(LEN(S10&amp;"")=0,FALSE,IF(ISNUMBER(S10),OR(S10&lt;1,S10&gt;2958465,S10&lt;&gt;INT(S10)),TRUE))),"Review: invalid verification date",IF(OR(L10&gt;'Start Here'!$B$6,P10&gt;'Start Here'!$B$6,S10&gt;'Start Here'!$B$6,P10&lt;L10,S10&lt;P10),"Review: verification date sequence",""))),IF(J10="Cancelled",IF(OR(N10="",R10="",S10=""),"Record cancellation reason / reviewer",""),IF(J10="Implemented",IF(OR(K10="",L10=""),"Add implementation evidence","Effectiveness review still needed"),""))))</x:f>
      </x:c>
      <x:c r="AA10" s="27" t="str">
        <x:f>IF(COUNTA(A10:V10)=0,"",IF(OR(J10="Verified",J10="Cancelled"),"",IF(LEN(O10&amp;"")=0,"Set Retest date",IF(NOT(ISNUMBER(O10)),"Check Retest date",IF(OR(O10&lt;1,O10&gt;2958465),"Check Retest date",IF(O10&lt;&gt;INT(O10),"Use date only",IF(LEN('Start Here'!$B$6&amp;"")=0,"Set as-of date",IF(NOT(ISNUMBER('Start Here'!$B$6)),"Check as-of date",IF(OR('Start Here'!$B$6&lt;1,'Start Here'!$B$6&gt;2958465),"Check as-of date",IF('Start Here'!$B$6&lt;&gt;INT('Start Here'!$B$6),"Use date only",IF(O10&lt;'Start Here'!$B$6,"Retest Overdue",IF(O10='Start Here'!$B$6,"Retest Due today",""))))))))))))</x:f>
      </x:c>
      <x:c r="AB10" s="27" t="str">
        <x:f>IF(COUNTA(A10:V10)=0,"",IF(LEN(U10&amp;"")=0,"",IF(NOT(ISNUMBER(U10)),"Check External date",IF(OR(U10&lt;1,U10&gt;2958465),"Check External date",IF(U10&lt;&gt;INT(U10),"Use date only",IF(LEN('Start Here'!$B$6&amp;"")=0,"Set as-of date",IF(NOT(ISNUMBER('Start Here'!$B$6)),"Check as-of date",IF(OR('Start Here'!$B$6&lt;1,'Start Here'!$B$6&gt;2958465),"Check as-of date",IF('Start Here'!$B$6&lt;&gt;INT('Start Here'!$B$6),"Use date only",IF(U10&lt;'Start Here'!$B$6,"External Overdue",IF(U10='Start Here'!$B$6,"External Due today","")))))))))))</x:f>
      </x:c>
    </x:row>
    <x:row r="11" ht="42" customHeight="1">
      <x:c r="A11" s="26"/>
      <x:c r="B11" s="26"/>
      <x:c r="C11" s="26"/>
      <x:c r="D11" s="28"/>
      <x:c r="E11" s="26"/>
      <x:c r="F11" s="26"/>
      <x:c r="G11" s="26"/>
      <x:c r="H11" s="26"/>
      <x:c r="I11" s="28"/>
      <x:c r="J11" s="26"/>
      <x:c r="K11" s="26"/>
      <x:c r="L11" s="28"/>
      <x:c r="M11" s="26"/>
      <x:c r="N11" s="26"/>
      <x:c r="O11" s="28"/>
      <x:c r="P11" s="28"/>
      <x:c r="Q11" s="26"/>
      <x:c r="R11" s="26"/>
      <x:c r="S11" s="28"/>
      <x:c r="T11" s="26"/>
      <x:c r="U11" s="28"/>
      <x:c r="V11" s="26"/>
      <x:c r="W11" s="27" t="str">
        <x:f>IF(COUNTA(A11:V11)=0,"",IF(A11="","Add action ID",IF(COUNTIFS($A$8:$A$107,A11)&gt;1,"Duplicate action ID",IF(B11="","Add evidence ID",IF(COUNTIFS('Evidence Register'!$A$8:$A$107,B11)=0,"Evidence ID not found",IF(COUNTIFS('Evidence Register'!$A$8:$A$107,B11)&gt;1,"Evidence ID duplicated",""))))))</x:f>
      </x:c>
      <x:c r="X11" s="27" t="str">
        <x:f>IF(COUNTA(A11:V11)=0,"",IF(OR(IF(LEN(D11&amp;"")=0,FALSE,IF(ISNUMBER(D11),OR(D11&lt;1,D11&gt;2958465,D11&lt;&gt;INT(D11)),TRUE)),IF(LEN(L11&amp;"")=0,FALSE,IF(ISNUMBER(L11),OR(L11&lt;1,L11&gt;2958465,L11&lt;&gt;INT(L11)),TRUE)),IF(LEN(P11&amp;"")=0,FALSE,IF(ISNUMBER(P11),OR(P11&lt;1,P11&gt;2958465,P11&lt;&gt;INT(P11)),TRUE)),IF(LEN(S11&amp;"")=0,FALSE,IF(ISNUMBER(S11),OR(S11&lt;1,S11&gt;2958465,S11&lt;&gt;INT(S11)),TRUE))),"Check recorded dates",IF(OR(C11="",D11="",E11="",F11="",G11="",H11="",M11="",J11=""),"Add finding / response / review plan",IF(AND(J11&lt;&gt;"Open",J11&lt;&gt;"In progress",J11&lt;&gt;"Implemented",J11&lt;&gt;"Verified",J11&lt;&gt;"Reopened",J11&lt;&gt;"Cancelled"),"Check internal status",""))))</x:f>
      </x:c>
      <x:c r="Y11" s="27" t="str">
        <x:f>IF(COUNTA(A11:V11)=0,"",IF(OR(J11="Verified",J11="Cancelled"),"",IF(LEN(I11&amp;"")=0,"Set Action date",IF(NOT(ISNUMBER(I11)),"Check Action date",IF(OR(I11&lt;1,I11&gt;2958465),"Check Action date",IF(I11&lt;&gt;INT(I11),"Use date only",IF(LEN('Start Here'!$B$6&amp;"")=0,"Set as-of date",IF(NOT(ISNUMBER('Start Here'!$B$6)),"Check as-of date",IF(OR('Start Here'!$B$6&lt;1,'Start Here'!$B$6&gt;2958465),"Check as-of date",IF('Start Here'!$B$6&lt;&gt;INT('Start Here'!$B$6),"Use date only",IF(I11&lt;'Start Here'!$B$6,"Action Overdue",IF(I11='Start Here'!$B$6,"Action Due today",""))))))))))))</x:f>
      </x:c>
      <x:c r="Z11" s="27" t="str">
        <x:f>IF(COUNTA(A11:V11)=0,"",IF(J11="Verified",IF(OR(K11="",L11="",M11="",N11="",P11="",Q11="",R11="",S11=""),"Review: verification record missing",IF(OR(IF(LEN(L11&amp;"")=0,FALSE,IF(ISNUMBER(L11),OR(L11&lt;1,L11&gt;2958465,L11&lt;&gt;INT(L11)),TRUE)),IF(LEN(P11&amp;"")=0,FALSE,IF(ISNUMBER(P11),OR(P11&lt;1,P11&gt;2958465,P11&lt;&gt;INT(P11)),TRUE)),IF(LEN(S11&amp;"")=0,FALSE,IF(ISNUMBER(S11),OR(S11&lt;1,S11&gt;2958465,S11&lt;&gt;INT(S11)),TRUE))),"Review: invalid verification date",IF(OR(L11&gt;'Start Here'!$B$6,P11&gt;'Start Here'!$B$6,S11&gt;'Start Here'!$B$6,P11&lt;L11,S11&lt;P11),"Review: verification date sequence",""))),IF(J11="Cancelled",IF(OR(N11="",R11="",S11=""),"Record cancellation reason / reviewer",""),IF(J11="Implemented",IF(OR(K11="",L11=""),"Add implementation evidence","Effectiveness review still needed"),""))))</x:f>
      </x:c>
      <x:c r="AA11" s="27" t="str">
        <x:f>IF(COUNTA(A11:V11)=0,"",IF(OR(J11="Verified",J11="Cancelled"),"",IF(LEN(O11&amp;"")=0,"Set Retest date",IF(NOT(ISNUMBER(O11)),"Check Retest date",IF(OR(O11&lt;1,O11&gt;2958465),"Check Retest date",IF(O11&lt;&gt;INT(O11),"Use date only",IF(LEN('Start Here'!$B$6&amp;"")=0,"Set as-of date",IF(NOT(ISNUMBER('Start Here'!$B$6)),"Check as-of date",IF(OR('Start Here'!$B$6&lt;1,'Start Here'!$B$6&gt;2958465),"Check as-of date",IF('Start Here'!$B$6&lt;&gt;INT('Start Here'!$B$6),"Use date only",IF(O11&lt;'Start Here'!$B$6,"Retest Overdue",IF(O11='Start Here'!$B$6,"Retest Due today",""))))))))))))</x:f>
      </x:c>
      <x:c r="AB11" s="27" t="str">
        <x:f>IF(COUNTA(A11:V11)=0,"",IF(LEN(U11&amp;"")=0,"",IF(NOT(ISNUMBER(U11)),"Check External date",IF(OR(U11&lt;1,U11&gt;2958465),"Check External date",IF(U11&lt;&gt;INT(U11),"Use date only",IF(LEN('Start Here'!$B$6&amp;"")=0,"Set as-of date",IF(NOT(ISNUMBER('Start Here'!$B$6)),"Check as-of date",IF(OR('Start Here'!$B$6&lt;1,'Start Here'!$B$6&gt;2958465),"Check as-of date",IF('Start Here'!$B$6&lt;&gt;INT('Start Here'!$B$6),"Use date only",IF(U11&lt;'Start Here'!$B$6,"External Overdue",IF(U11='Start Here'!$B$6,"External Due today","")))))))))))</x:f>
      </x:c>
    </x:row>
    <x:row r="12" ht="42" customHeight="1">
      <x:c r="A12" s="26"/>
      <x:c r="B12" s="26"/>
      <x:c r="C12" s="26"/>
      <x:c r="D12" s="28"/>
      <x:c r="E12" s="26"/>
      <x:c r="F12" s="26"/>
      <x:c r="G12" s="26"/>
      <x:c r="H12" s="26"/>
      <x:c r="I12" s="28"/>
      <x:c r="J12" s="26"/>
      <x:c r="K12" s="26"/>
      <x:c r="L12" s="28"/>
      <x:c r="M12" s="26"/>
      <x:c r="N12" s="26"/>
      <x:c r="O12" s="28"/>
      <x:c r="P12" s="28"/>
      <x:c r="Q12" s="26"/>
      <x:c r="R12" s="26"/>
      <x:c r="S12" s="28"/>
      <x:c r="T12" s="26"/>
      <x:c r="U12" s="28"/>
      <x:c r="V12" s="26"/>
      <x:c r="W12" s="27" t="str">
        <x:f>IF(COUNTA(A12:V12)=0,"",IF(A12="","Add action ID",IF(COUNTIFS($A$8:$A$107,A12)&gt;1,"Duplicate action ID",IF(B12="","Add evidence ID",IF(COUNTIFS('Evidence Register'!$A$8:$A$107,B12)=0,"Evidence ID not found",IF(COUNTIFS('Evidence Register'!$A$8:$A$107,B12)&gt;1,"Evidence ID duplicated",""))))))</x:f>
      </x:c>
      <x:c r="X12" s="27" t="str">
        <x:f>IF(COUNTA(A12:V12)=0,"",IF(OR(IF(LEN(D12&amp;"")=0,FALSE,IF(ISNUMBER(D12),OR(D12&lt;1,D12&gt;2958465,D12&lt;&gt;INT(D12)),TRUE)),IF(LEN(L12&amp;"")=0,FALSE,IF(ISNUMBER(L12),OR(L12&lt;1,L12&gt;2958465,L12&lt;&gt;INT(L12)),TRUE)),IF(LEN(P12&amp;"")=0,FALSE,IF(ISNUMBER(P12),OR(P12&lt;1,P12&gt;2958465,P12&lt;&gt;INT(P12)),TRUE)),IF(LEN(S12&amp;"")=0,FALSE,IF(ISNUMBER(S12),OR(S12&lt;1,S12&gt;2958465,S12&lt;&gt;INT(S12)),TRUE))),"Check recorded dates",IF(OR(C12="",D12="",E12="",F12="",G12="",H12="",M12="",J12=""),"Add finding / response / review plan",IF(AND(J12&lt;&gt;"Open",J12&lt;&gt;"In progress",J12&lt;&gt;"Implemented",J12&lt;&gt;"Verified",J12&lt;&gt;"Reopened",J12&lt;&gt;"Cancelled"),"Check internal status",""))))</x:f>
      </x:c>
      <x:c r="Y12" s="27" t="str">
        <x:f>IF(COUNTA(A12:V12)=0,"",IF(OR(J12="Verified",J12="Cancelled"),"",IF(LEN(I12&amp;"")=0,"Set Action date",IF(NOT(ISNUMBER(I12)),"Check Action date",IF(OR(I12&lt;1,I12&gt;2958465),"Check Action date",IF(I12&lt;&gt;INT(I12),"Use date only",IF(LEN('Start Here'!$B$6&amp;"")=0,"Set as-of date",IF(NOT(ISNUMBER('Start Here'!$B$6)),"Check as-of date",IF(OR('Start Here'!$B$6&lt;1,'Start Here'!$B$6&gt;2958465),"Check as-of date",IF('Start Here'!$B$6&lt;&gt;INT('Start Here'!$B$6),"Use date only",IF(I12&lt;'Start Here'!$B$6,"Action Overdue",IF(I12='Start Here'!$B$6,"Action Due today",""))))))))))))</x:f>
      </x:c>
      <x:c r="Z12" s="27" t="str">
        <x:f>IF(COUNTA(A12:V12)=0,"",IF(J12="Verified",IF(OR(K12="",L12="",M12="",N12="",P12="",Q12="",R12="",S12=""),"Review: verification record missing",IF(OR(IF(LEN(L12&amp;"")=0,FALSE,IF(ISNUMBER(L12),OR(L12&lt;1,L12&gt;2958465,L12&lt;&gt;INT(L12)),TRUE)),IF(LEN(P12&amp;"")=0,FALSE,IF(ISNUMBER(P12),OR(P12&lt;1,P12&gt;2958465,P12&lt;&gt;INT(P12)),TRUE)),IF(LEN(S12&amp;"")=0,FALSE,IF(ISNUMBER(S12),OR(S12&lt;1,S12&gt;2958465,S12&lt;&gt;INT(S12)),TRUE))),"Review: invalid verification date",IF(OR(L12&gt;'Start Here'!$B$6,P12&gt;'Start Here'!$B$6,S12&gt;'Start Here'!$B$6,P12&lt;L12,S12&lt;P12),"Review: verification date sequence",""))),IF(J12="Cancelled",IF(OR(N12="",R12="",S12=""),"Record cancellation reason / reviewer",""),IF(J12="Implemented",IF(OR(K12="",L12=""),"Add implementation evidence","Effectiveness review still needed"),""))))</x:f>
      </x:c>
      <x:c r="AA12" s="27" t="str">
        <x:f>IF(COUNTA(A12:V12)=0,"",IF(OR(J12="Verified",J12="Cancelled"),"",IF(LEN(O12&amp;"")=0,"Set Retest date",IF(NOT(ISNUMBER(O12)),"Check Retest date",IF(OR(O12&lt;1,O12&gt;2958465),"Check Retest date",IF(O12&lt;&gt;INT(O12),"Use date only",IF(LEN('Start Here'!$B$6&amp;"")=0,"Set as-of date",IF(NOT(ISNUMBER('Start Here'!$B$6)),"Check as-of date",IF(OR('Start Here'!$B$6&lt;1,'Start Here'!$B$6&gt;2958465),"Check as-of date",IF('Start Here'!$B$6&lt;&gt;INT('Start Here'!$B$6),"Use date only",IF(O12&lt;'Start Here'!$B$6,"Retest Overdue",IF(O12='Start Here'!$B$6,"Retest Due today",""))))))))))))</x:f>
      </x:c>
      <x:c r="AB12" s="27" t="str">
        <x:f>IF(COUNTA(A12:V12)=0,"",IF(LEN(U12&amp;"")=0,"",IF(NOT(ISNUMBER(U12)),"Check External date",IF(OR(U12&lt;1,U12&gt;2958465),"Check External date",IF(U12&lt;&gt;INT(U12),"Use date only",IF(LEN('Start Here'!$B$6&amp;"")=0,"Set as-of date",IF(NOT(ISNUMBER('Start Here'!$B$6)),"Check as-of date",IF(OR('Start Here'!$B$6&lt;1,'Start Here'!$B$6&gt;2958465),"Check as-of date",IF('Start Here'!$B$6&lt;&gt;INT('Start Here'!$B$6),"Use date only",IF(U12&lt;'Start Here'!$B$6,"External Overdue",IF(U12='Start Here'!$B$6,"External Due today","")))))))))))</x:f>
      </x:c>
    </x:row>
    <x:row r="13" ht="42" customHeight="1">
      <x:c r="A13" s="26"/>
      <x:c r="B13" s="26"/>
      <x:c r="C13" s="26"/>
      <x:c r="D13" s="28"/>
      <x:c r="E13" s="26"/>
      <x:c r="F13" s="26"/>
      <x:c r="G13" s="26"/>
      <x:c r="H13" s="26"/>
      <x:c r="I13" s="28"/>
      <x:c r="J13" s="26"/>
      <x:c r="K13" s="26"/>
      <x:c r="L13" s="28"/>
      <x:c r="M13" s="26"/>
      <x:c r="N13" s="26"/>
      <x:c r="O13" s="28"/>
      <x:c r="P13" s="28"/>
      <x:c r="Q13" s="26"/>
      <x:c r="R13" s="26"/>
      <x:c r="S13" s="28"/>
      <x:c r="T13" s="26"/>
      <x:c r="U13" s="28"/>
      <x:c r="V13" s="26"/>
      <x:c r="W13" s="27" t="str">
        <x:f>IF(COUNTA(A13:V13)=0,"",IF(A13="","Add action ID",IF(COUNTIFS($A$8:$A$107,A13)&gt;1,"Duplicate action ID",IF(B13="","Add evidence ID",IF(COUNTIFS('Evidence Register'!$A$8:$A$107,B13)=0,"Evidence ID not found",IF(COUNTIFS('Evidence Register'!$A$8:$A$107,B13)&gt;1,"Evidence ID duplicated",""))))))</x:f>
      </x:c>
      <x:c r="X13" s="27" t="str">
        <x:f>IF(COUNTA(A13:V13)=0,"",IF(OR(IF(LEN(D13&amp;"")=0,FALSE,IF(ISNUMBER(D13),OR(D13&lt;1,D13&gt;2958465,D13&lt;&gt;INT(D13)),TRUE)),IF(LEN(L13&amp;"")=0,FALSE,IF(ISNUMBER(L13),OR(L13&lt;1,L13&gt;2958465,L13&lt;&gt;INT(L13)),TRUE)),IF(LEN(P13&amp;"")=0,FALSE,IF(ISNUMBER(P13),OR(P13&lt;1,P13&gt;2958465,P13&lt;&gt;INT(P13)),TRUE)),IF(LEN(S13&amp;"")=0,FALSE,IF(ISNUMBER(S13),OR(S13&lt;1,S13&gt;2958465,S13&lt;&gt;INT(S13)),TRUE))),"Check recorded dates",IF(OR(C13="",D13="",E13="",F13="",G13="",H13="",M13="",J13=""),"Add finding / response / review plan",IF(AND(J13&lt;&gt;"Open",J13&lt;&gt;"In progress",J13&lt;&gt;"Implemented",J13&lt;&gt;"Verified",J13&lt;&gt;"Reopened",J13&lt;&gt;"Cancelled"),"Check internal status",""))))</x:f>
      </x:c>
      <x:c r="Y13" s="27" t="str">
        <x:f>IF(COUNTA(A13:V13)=0,"",IF(OR(J13="Verified",J13="Cancelled"),"",IF(LEN(I13&amp;"")=0,"Set Action date",IF(NOT(ISNUMBER(I13)),"Check Action date",IF(OR(I13&lt;1,I13&gt;2958465),"Check Action date",IF(I13&lt;&gt;INT(I13),"Use date only",IF(LEN('Start Here'!$B$6&amp;"")=0,"Set as-of date",IF(NOT(ISNUMBER('Start Here'!$B$6)),"Check as-of date",IF(OR('Start Here'!$B$6&lt;1,'Start Here'!$B$6&gt;2958465),"Check as-of date",IF('Start Here'!$B$6&lt;&gt;INT('Start Here'!$B$6),"Use date only",IF(I13&lt;'Start Here'!$B$6,"Action Overdue",IF(I13='Start Here'!$B$6,"Action Due today",""))))))))))))</x:f>
      </x:c>
      <x:c r="Z13" s="27" t="str">
        <x:f>IF(COUNTA(A13:V13)=0,"",IF(J13="Verified",IF(OR(K13="",L13="",M13="",N13="",P13="",Q13="",R13="",S13=""),"Review: verification record missing",IF(OR(IF(LEN(L13&amp;"")=0,FALSE,IF(ISNUMBER(L13),OR(L13&lt;1,L13&gt;2958465,L13&lt;&gt;INT(L13)),TRUE)),IF(LEN(P13&amp;"")=0,FALSE,IF(ISNUMBER(P13),OR(P13&lt;1,P13&gt;2958465,P13&lt;&gt;INT(P13)),TRUE)),IF(LEN(S13&amp;"")=0,FALSE,IF(ISNUMBER(S13),OR(S13&lt;1,S13&gt;2958465,S13&lt;&gt;INT(S13)),TRUE))),"Review: invalid verification date",IF(OR(L13&gt;'Start Here'!$B$6,P13&gt;'Start Here'!$B$6,S13&gt;'Start Here'!$B$6,P13&lt;L13,S13&lt;P13),"Review: verification date sequence",""))),IF(J13="Cancelled",IF(OR(N13="",R13="",S13=""),"Record cancellation reason / reviewer",""),IF(J13="Implemented",IF(OR(K13="",L13=""),"Add implementation evidence","Effectiveness review still needed"),""))))</x:f>
      </x:c>
      <x:c r="AA13" s="27" t="str">
        <x:f>IF(COUNTA(A13:V13)=0,"",IF(OR(J13="Verified",J13="Cancelled"),"",IF(LEN(O13&amp;"")=0,"Set Retest date",IF(NOT(ISNUMBER(O13)),"Check Retest date",IF(OR(O13&lt;1,O13&gt;2958465),"Check Retest date",IF(O13&lt;&gt;INT(O13),"Use date only",IF(LEN('Start Here'!$B$6&amp;"")=0,"Set as-of date",IF(NOT(ISNUMBER('Start Here'!$B$6)),"Check as-of date",IF(OR('Start Here'!$B$6&lt;1,'Start Here'!$B$6&gt;2958465),"Check as-of date",IF('Start Here'!$B$6&lt;&gt;INT('Start Here'!$B$6),"Use date only",IF(O13&lt;'Start Here'!$B$6,"Retest Overdue",IF(O13='Start Here'!$B$6,"Retest Due today",""))))))))))))</x:f>
      </x:c>
      <x:c r="AB13" s="27" t="str">
        <x:f>IF(COUNTA(A13:V13)=0,"",IF(LEN(U13&amp;"")=0,"",IF(NOT(ISNUMBER(U13)),"Check External date",IF(OR(U13&lt;1,U13&gt;2958465),"Check External date",IF(U13&lt;&gt;INT(U13),"Use date only",IF(LEN('Start Here'!$B$6&amp;"")=0,"Set as-of date",IF(NOT(ISNUMBER('Start Here'!$B$6)),"Check as-of date",IF(OR('Start Here'!$B$6&lt;1,'Start Here'!$B$6&gt;2958465),"Check as-of date",IF('Start Here'!$B$6&lt;&gt;INT('Start Here'!$B$6),"Use date only",IF(U13&lt;'Start Here'!$B$6,"External Overdue",IF(U13='Start Here'!$B$6,"External Due today","")))))))))))</x:f>
      </x:c>
    </x:row>
    <x:row r="14" ht="42" customHeight="1">
      <x:c r="A14" s="26"/>
      <x:c r="B14" s="26"/>
      <x:c r="C14" s="26"/>
      <x:c r="D14" s="28"/>
      <x:c r="E14" s="26"/>
      <x:c r="F14" s="26"/>
      <x:c r="G14" s="26"/>
      <x:c r="H14" s="26"/>
      <x:c r="I14" s="28"/>
      <x:c r="J14" s="26"/>
      <x:c r="K14" s="26"/>
      <x:c r="L14" s="28"/>
      <x:c r="M14" s="26"/>
      <x:c r="N14" s="26"/>
      <x:c r="O14" s="28"/>
      <x:c r="P14" s="28"/>
      <x:c r="Q14" s="26"/>
      <x:c r="R14" s="26"/>
      <x:c r="S14" s="28"/>
      <x:c r="T14" s="26"/>
      <x:c r="U14" s="28"/>
      <x:c r="V14" s="26"/>
      <x:c r="W14" s="27" t="str">
        <x:f>IF(COUNTA(A14:V14)=0,"",IF(A14="","Add action ID",IF(COUNTIFS($A$8:$A$107,A14)&gt;1,"Duplicate action ID",IF(B14="","Add evidence ID",IF(COUNTIFS('Evidence Register'!$A$8:$A$107,B14)=0,"Evidence ID not found",IF(COUNTIFS('Evidence Register'!$A$8:$A$107,B14)&gt;1,"Evidence ID duplicated",""))))))</x:f>
      </x:c>
      <x:c r="X14" s="27" t="str">
        <x:f>IF(COUNTA(A14:V14)=0,"",IF(OR(IF(LEN(D14&amp;"")=0,FALSE,IF(ISNUMBER(D14),OR(D14&lt;1,D14&gt;2958465,D14&lt;&gt;INT(D14)),TRUE)),IF(LEN(L14&amp;"")=0,FALSE,IF(ISNUMBER(L14),OR(L14&lt;1,L14&gt;2958465,L14&lt;&gt;INT(L14)),TRUE)),IF(LEN(P14&amp;"")=0,FALSE,IF(ISNUMBER(P14),OR(P14&lt;1,P14&gt;2958465,P14&lt;&gt;INT(P14)),TRUE)),IF(LEN(S14&amp;"")=0,FALSE,IF(ISNUMBER(S14),OR(S14&lt;1,S14&gt;2958465,S14&lt;&gt;INT(S14)),TRUE))),"Check recorded dates",IF(OR(C14="",D14="",E14="",F14="",G14="",H14="",M14="",J14=""),"Add finding / response / review plan",IF(AND(J14&lt;&gt;"Open",J14&lt;&gt;"In progress",J14&lt;&gt;"Implemented",J14&lt;&gt;"Verified",J14&lt;&gt;"Reopened",J14&lt;&gt;"Cancelled"),"Check internal status",""))))</x:f>
      </x:c>
      <x:c r="Y14" s="27" t="str">
        <x:f>IF(COUNTA(A14:V14)=0,"",IF(OR(J14="Verified",J14="Cancelled"),"",IF(LEN(I14&amp;"")=0,"Set Action date",IF(NOT(ISNUMBER(I14)),"Check Action date",IF(OR(I14&lt;1,I14&gt;2958465),"Check Action date",IF(I14&lt;&gt;INT(I14),"Use date only",IF(LEN('Start Here'!$B$6&amp;"")=0,"Set as-of date",IF(NOT(ISNUMBER('Start Here'!$B$6)),"Check as-of date",IF(OR('Start Here'!$B$6&lt;1,'Start Here'!$B$6&gt;2958465),"Check as-of date",IF('Start Here'!$B$6&lt;&gt;INT('Start Here'!$B$6),"Use date only",IF(I14&lt;'Start Here'!$B$6,"Action Overdue",IF(I14='Start Here'!$B$6,"Action Due today",""))))))))))))</x:f>
      </x:c>
      <x:c r="Z14" s="27" t="str">
        <x:f>IF(COUNTA(A14:V14)=0,"",IF(J14="Verified",IF(OR(K14="",L14="",M14="",N14="",P14="",Q14="",R14="",S14=""),"Review: verification record missing",IF(OR(IF(LEN(L14&amp;"")=0,FALSE,IF(ISNUMBER(L14),OR(L14&lt;1,L14&gt;2958465,L14&lt;&gt;INT(L14)),TRUE)),IF(LEN(P14&amp;"")=0,FALSE,IF(ISNUMBER(P14),OR(P14&lt;1,P14&gt;2958465,P14&lt;&gt;INT(P14)),TRUE)),IF(LEN(S14&amp;"")=0,FALSE,IF(ISNUMBER(S14),OR(S14&lt;1,S14&gt;2958465,S14&lt;&gt;INT(S14)),TRUE))),"Review: invalid verification date",IF(OR(L14&gt;'Start Here'!$B$6,P14&gt;'Start Here'!$B$6,S14&gt;'Start Here'!$B$6,P14&lt;L14,S14&lt;P14),"Review: verification date sequence",""))),IF(J14="Cancelled",IF(OR(N14="",R14="",S14=""),"Record cancellation reason / reviewer",""),IF(J14="Implemented",IF(OR(K14="",L14=""),"Add implementation evidence","Effectiveness review still needed"),""))))</x:f>
      </x:c>
      <x:c r="AA14" s="27" t="str">
        <x:f>IF(COUNTA(A14:V14)=0,"",IF(OR(J14="Verified",J14="Cancelled"),"",IF(LEN(O14&amp;"")=0,"Set Retest date",IF(NOT(ISNUMBER(O14)),"Check Retest date",IF(OR(O14&lt;1,O14&gt;2958465),"Check Retest date",IF(O14&lt;&gt;INT(O14),"Use date only",IF(LEN('Start Here'!$B$6&amp;"")=0,"Set as-of date",IF(NOT(ISNUMBER('Start Here'!$B$6)),"Check as-of date",IF(OR('Start Here'!$B$6&lt;1,'Start Here'!$B$6&gt;2958465),"Check as-of date",IF('Start Here'!$B$6&lt;&gt;INT('Start Here'!$B$6),"Use date only",IF(O14&lt;'Start Here'!$B$6,"Retest Overdue",IF(O14='Start Here'!$B$6,"Retest Due today",""))))))))))))</x:f>
      </x:c>
      <x:c r="AB14" s="27" t="str">
        <x:f>IF(COUNTA(A14:V14)=0,"",IF(LEN(U14&amp;"")=0,"",IF(NOT(ISNUMBER(U14)),"Check External date",IF(OR(U14&lt;1,U14&gt;2958465),"Check External date",IF(U14&lt;&gt;INT(U14),"Use date only",IF(LEN('Start Here'!$B$6&amp;"")=0,"Set as-of date",IF(NOT(ISNUMBER('Start Here'!$B$6)),"Check as-of date",IF(OR('Start Here'!$B$6&lt;1,'Start Here'!$B$6&gt;2958465),"Check as-of date",IF('Start Here'!$B$6&lt;&gt;INT('Start Here'!$B$6),"Use date only",IF(U14&lt;'Start Here'!$B$6,"External Overdue",IF(U14='Start Here'!$B$6,"External Due today","")))))))))))</x:f>
      </x:c>
    </x:row>
    <x:row r="15" ht="42" customHeight="1">
      <x:c r="A15" s="26"/>
      <x:c r="B15" s="26"/>
      <x:c r="C15" s="26"/>
      <x:c r="D15" s="28"/>
      <x:c r="E15" s="26"/>
      <x:c r="F15" s="26"/>
      <x:c r="G15" s="26"/>
      <x:c r="H15" s="26"/>
      <x:c r="I15" s="28"/>
      <x:c r="J15" s="26"/>
      <x:c r="K15" s="26"/>
      <x:c r="L15" s="28"/>
      <x:c r="M15" s="26"/>
      <x:c r="N15" s="26"/>
      <x:c r="O15" s="28"/>
      <x:c r="P15" s="28"/>
      <x:c r="Q15" s="26"/>
      <x:c r="R15" s="26"/>
      <x:c r="S15" s="28"/>
      <x:c r="T15" s="26"/>
      <x:c r="U15" s="28"/>
      <x:c r="V15" s="26"/>
      <x:c r="W15" s="27" t="str">
        <x:f>IF(COUNTA(A15:V15)=0,"",IF(A15="","Add action ID",IF(COUNTIFS($A$8:$A$107,A15)&gt;1,"Duplicate action ID",IF(B15="","Add evidence ID",IF(COUNTIFS('Evidence Register'!$A$8:$A$107,B15)=0,"Evidence ID not found",IF(COUNTIFS('Evidence Register'!$A$8:$A$107,B15)&gt;1,"Evidence ID duplicated",""))))))</x:f>
      </x:c>
      <x:c r="X15" s="27" t="str">
        <x:f>IF(COUNTA(A15:V15)=0,"",IF(OR(IF(LEN(D15&amp;"")=0,FALSE,IF(ISNUMBER(D15),OR(D15&lt;1,D15&gt;2958465,D15&lt;&gt;INT(D15)),TRUE)),IF(LEN(L15&amp;"")=0,FALSE,IF(ISNUMBER(L15),OR(L15&lt;1,L15&gt;2958465,L15&lt;&gt;INT(L15)),TRUE)),IF(LEN(P15&amp;"")=0,FALSE,IF(ISNUMBER(P15),OR(P15&lt;1,P15&gt;2958465,P15&lt;&gt;INT(P15)),TRUE)),IF(LEN(S15&amp;"")=0,FALSE,IF(ISNUMBER(S15),OR(S15&lt;1,S15&gt;2958465,S15&lt;&gt;INT(S15)),TRUE))),"Check recorded dates",IF(OR(C15="",D15="",E15="",F15="",G15="",H15="",M15="",J15=""),"Add finding / response / review plan",IF(AND(J15&lt;&gt;"Open",J15&lt;&gt;"In progress",J15&lt;&gt;"Implemented",J15&lt;&gt;"Verified",J15&lt;&gt;"Reopened",J15&lt;&gt;"Cancelled"),"Check internal status",""))))</x:f>
      </x:c>
      <x:c r="Y15" s="27" t="str">
        <x:f>IF(COUNTA(A15:V15)=0,"",IF(OR(J15="Verified",J15="Cancelled"),"",IF(LEN(I15&amp;"")=0,"Set Action date",IF(NOT(ISNUMBER(I15)),"Check Action date",IF(OR(I15&lt;1,I15&gt;2958465),"Check Action date",IF(I15&lt;&gt;INT(I15),"Use date only",IF(LEN('Start Here'!$B$6&amp;"")=0,"Set as-of date",IF(NOT(ISNUMBER('Start Here'!$B$6)),"Check as-of date",IF(OR('Start Here'!$B$6&lt;1,'Start Here'!$B$6&gt;2958465),"Check as-of date",IF('Start Here'!$B$6&lt;&gt;INT('Start Here'!$B$6),"Use date only",IF(I15&lt;'Start Here'!$B$6,"Action Overdue",IF(I15='Start Here'!$B$6,"Action Due today",""))))))))))))</x:f>
      </x:c>
      <x:c r="Z15" s="27" t="str">
        <x:f>IF(COUNTA(A15:V15)=0,"",IF(J15="Verified",IF(OR(K15="",L15="",M15="",N15="",P15="",Q15="",R15="",S15=""),"Review: verification record missing",IF(OR(IF(LEN(L15&amp;"")=0,FALSE,IF(ISNUMBER(L15),OR(L15&lt;1,L15&gt;2958465,L15&lt;&gt;INT(L15)),TRUE)),IF(LEN(P15&amp;"")=0,FALSE,IF(ISNUMBER(P15),OR(P15&lt;1,P15&gt;2958465,P15&lt;&gt;INT(P15)),TRUE)),IF(LEN(S15&amp;"")=0,FALSE,IF(ISNUMBER(S15),OR(S15&lt;1,S15&gt;2958465,S15&lt;&gt;INT(S15)),TRUE))),"Review: invalid verification date",IF(OR(L15&gt;'Start Here'!$B$6,P15&gt;'Start Here'!$B$6,S15&gt;'Start Here'!$B$6,P15&lt;L15,S15&lt;P15),"Review: verification date sequence",""))),IF(J15="Cancelled",IF(OR(N15="",R15="",S15=""),"Record cancellation reason / reviewer",""),IF(J15="Implemented",IF(OR(K15="",L15=""),"Add implementation evidence","Effectiveness review still needed"),""))))</x:f>
      </x:c>
      <x:c r="AA15" s="27" t="str">
        <x:f>IF(COUNTA(A15:V15)=0,"",IF(OR(J15="Verified",J15="Cancelled"),"",IF(LEN(O15&amp;"")=0,"Set Retest date",IF(NOT(ISNUMBER(O15)),"Check Retest date",IF(OR(O15&lt;1,O15&gt;2958465),"Check Retest date",IF(O15&lt;&gt;INT(O15),"Use date only",IF(LEN('Start Here'!$B$6&amp;"")=0,"Set as-of date",IF(NOT(ISNUMBER('Start Here'!$B$6)),"Check as-of date",IF(OR('Start Here'!$B$6&lt;1,'Start Here'!$B$6&gt;2958465),"Check as-of date",IF('Start Here'!$B$6&lt;&gt;INT('Start Here'!$B$6),"Use date only",IF(O15&lt;'Start Here'!$B$6,"Retest Overdue",IF(O15='Start Here'!$B$6,"Retest Due today",""))))))))))))</x:f>
      </x:c>
      <x:c r="AB15" s="27" t="str">
        <x:f>IF(COUNTA(A15:V15)=0,"",IF(LEN(U15&amp;"")=0,"",IF(NOT(ISNUMBER(U15)),"Check External date",IF(OR(U15&lt;1,U15&gt;2958465),"Check External date",IF(U15&lt;&gt;INT(U15),"Use date only",IF(LEN('Start Here'!$B$6&amp;"")=0,"Set as-of date",IF(NOT(ISNUMBER('Start Here'!$B$6)),"Check as-of date",IF(OR('Start Here'!$B$6&lt;1,'Start Here'!$B$6&gt;2958465),"Check as-of date",IF('Start Here'!$B$6&lt;&gt;INT('Start Here'!$B$6),"Use date only",IF(U15&lt;'Start Here'!$B$6,"External Overdue",IF(U15='Start Here'!$B$6,"External Due today","")))))))))))</x:f>
      </x:c>
    </x:row>
    <x:row r="16" ht="42" customHeight="1">
      <x:c r="A16" s="26"/>
      <x:c r="B16" s="26"/>
      <x:c r="C16" s="26"/>
      <x:c r="D16" s="28"/>
      <x:c r="E16" s="26"/>
      <x:c r="F16" s="26"/>
      <x:c r="G16" s="26"/>
      <x:c r="H16" s="26"/>
      <x:c r="I16" s="28"/>
      <x:c r="J16" s="26"/>
      <x:c r="K16" s="26"/>
      <x:c r="L16" s="28"/>
      <x:c r="M16" s="26"/>
      <x:c r="N16" s="26"/>
      <x:c r="O16" s="28"/>
      <x:c r="P16" s="28"/>
      <x:c r="Q16" s="26"/>
      <x:c r="R16" s="26"/>
      <x:c r="S16" s="28"/>
      <x:c r="T16" s="26"/>
      <x:c r="U16" s="28"/>
      <x:c r="V16" s="26"/>
      <x:c r="W16" s="27" t="str">
        <x:f>IF(COUNTA(A16:V16)=0,"",IF(A16="","Add action ID",IF(COUNTIFS($A$8:$A$107,A16)&gt;1,"Duplicate action ID",IF(B16="","Add evidence ID",IF(COUNTIFS('Evidence Register'!$A$8:$A$107,B16)=0,"Evidence ID not found",IF(COUNTIFS('Evidence Register'!$A$8:$A$107,B16)&gt;1,"Evidence ID duplicated",""))))))</x:f>
      </x:c>
      <x:c r="X16" s="27" t="str">
        <x:f>IF(COUNTA(A16:V16)=0,"",IF(OR(IF(LEN(D16&amp;"")=0,FALSE,IF(ISNUMBER(D16),OR(D16&lt;1,D16&gt;2958465,D16&lt;&gt;INT(D16)),TRUE)),IF(LEN(L16&amp;"")=0,FALSE,IF(ISNUMBER(L16),OR(L16&lt;1,L16&gt;2958465,L16&lt;&gt;INT(L16)),TRUE)),IF(LEN(P16&amp;"")=0,FALSE,IF(ISNUMBER(P16),OR(P16&lt;1,P16&gt;2958465,P16&lt;&gt;INT(P16)),TRUE)),IF(LEN(S16&amp;"")=0,FALSE,IF(ISNUMBER(S16),OR(S16&lt;1,S16&gt;2958465,S16&lt;&gt;INT(S16)),TRUE))),"Check recorded dates",IF(OR(C16="",D16="",E16="",F16="",G16="",H16="",M16="",J16=""),"Add finding / response / review plan",IF(AND(J16&lt;&gt;"Open",J16&lt;&gt;"In progress",J16&lt;&gt;"Implemented",J16&lt;&gt;"Verified",J16&lt;&gt;"Reopened",J16&lt;&gt;"Cancelled"),"Check internal status",""))))</x:f>
      </x:c>
      <x:c r="Y16" s="27" t="str">
        <x:f>IF(COUNTA(A16:V16)=0,"",IF(OR(J16="Verified",J16="Cancelled"),"",IF(LEN(I16&amp;"")=0,"Set Action date",IF(NOT(ISNUMBER(I16)),"Check Action date",IF(OR(I16&lt;1,I16&gt;2958465),"Check Action date",IF(I16&lt;&gt;INT(I16),"Use date only",IF(LEN('Start Here'!$B$6&amp;"")=0,"Set as-of date",IF(NOT(ISNUMBER('Start Here'!$B$6)),"Check as-of date",IF(OR('Start Here'!$B$6&lt;1,'Start Here'!$B$6&gt;2958465),"Check as-of date",IF('Start Here'!$B$6&lt;&gt;INT('Start Here'!$B$6),"Use date only",IF(I16&lt;'Start Here'!$B$6,"Action Overdue",IF(I16='Start Here'!$B$6,"Action Due today",""))))))))))))</x:f>
      </x:c>
      <x:c r="Z16" s="27" t="str">
        <x:f>IF(COUNTA(A16:V16)=0,"",IF(J16="Verified",IF(OR(K16="",L16="",M16="",N16="",P16="",Q16="",R16="",S16=""),"Review: verification record missing",IF(OR(IF(LEN(L16&amp;"")=0,FALSE,IF(ISNUMBER(L16),OR(L16&lt;1,L16&gt;2958465,L16&lt;&gt;INT(L16)),TRUE)),IF(LEN(P16&amp;"")=0,FALSE,IF(ISNUMBER(P16),OR(P16&lt;1,P16&gt;2958465,P16&lt;&gt;INT(P16)),TRUE)),IF(LEN(S16&amp;"")=0,FALSE,IF(ISNUMBER(S16),OR(S16&lt;1,S16&gt;2958465,S16&lt;&gt;INT(S16)),TRUE))),"Review: invalid verification date",IF(OR(L16&gt;'Start Here'!$B$6,P16&gt;'Start Here'!$B$6,S16&gt;'Start Here'!$B$6,P16&lt;L16,S16&lt;P16),"Review: verification date sequence",""))),IF(J16="Cancelled",IF(OR(N16="",R16="",S16=""),"Record cancellation reason / reviewer",""),IF(J16="Implemented",IF(OR(K16="",L16=""),"Add implementation evidence","Effectiveness review still needed"),""))))</x:f>
      </x:c>
      <x:c r="AA16" s="27" t="str">
        <x:f>IF(COUNTA(A16:V16)=0,"",IF(OR(J16="Verified",J16="Cancelled"),"",IF(LEN(O16&amp;"")=0,"Set Retest date",IF(NOT(ISNUMBER(O16)),"Check Retest date",IF(OR(O16&lt;1,O16&gt;2958465),"Check Retest date",IF(O16&lt;&gt;INT(O16),"Use date only",IF(LEN('Start Here'!$B$6&amp;"")=0,"Set as-of date",IF(NOT(ISNUMBER('Start Here'!$B$6)),"Check as-of date",IF(OR('Start Here'!$B$6&lt;1,'Start Here'!$B$6&gt;2958465),"Check as-of date",IF('Start Here'!$B$6&lt;&gt;INT('Start Here'!$B$6),"Use date only",IF(O16&lt;'Start Here'!$B$6,"Retest Overdue",IF(O16='Start Here'!$B$6,"Retest Due today",""))))))))))))</x:f>
      </x:c>
      <x:c r="AB16" s="27" t="str">
        <x:f>IF(COUNTA(A16:V16)=0,"",IF(LEN(U16&amp;"")=0,"",IF(NOT(ISNUMBER(U16)),"Check External date",IF(OR(U16&lt;1,U16&gt;2958465),"Check External date",IF(U16&lt;&gt;INT(U16),"Use date only",IF(LEN('Start Here'!$B$6&amp;"")=0,"Set as-of date",IF(NOT(ISNUMBER('Start Here'!$B$6)),"Check as-of date",IF(OR('Start Here'!$B$6&lt;1,'Start Here'!$B$6&gt;2958465),"Check as-of date",IF('Start Here'!$B$6&lt;&gt;INT('Start Here'!$B$6),"Use date only",IF(U16&lt;'Start Here'!$B$6,"External Overdue",IF(U16='Start Here'!$B$6,"External Due today","")))))))))))</x:f>
      </x:c>
    </x:row>
    <x:row r="17" ht="42" customHeight="1">
      <x:c r="A17" s="26"/>
      <x:c r="B17" s="26"/>
      <x:c r="C17" s="26"/>
      <x:c r="D17" s="28"/>
      <x:c r="E17" s="26"/>
      <x:c r="F17" s="26"/>
      <x:c r="G17" s="26"/>
      <x:c r="H17" s="26"/>
      <x:c r="I17" s="28"/>
      <x:c r="J17" s="26"/>
      <x:c r="K17" s="26"/>
      <x:c r="L17" s="28"/>
      <x:c r="M17" s="26"/>
      <x:c r="N17" s="26"/>
      <x:c r="O17" s="28"/>
      <x:c r="P17" s="28"/>
      <x:c r="Q17" s="26"/>
      <x:c r="R17" s="26"/>
      <x:c r="S17" s="28"/>
      <x:c r="T17" s="26"/>
      <x:c r="U17" s="28"/>
      <x:c r="V17" s="26"/>
      <x:c r="W17" s="27" t="str">
        <x:f>IF(COUNTA(A17:V17)=0,"",IF(A17="","Add action ID",IF(COUNTIFS($A$8:$A$107,A17)&gt;1,"Duplicate action ID",IF(B17="","Add evidence ID",IF(COUNTIFS('Evidence Register'!$A$8:$A$107,B17)=0,"Evidence ID not found",IF(COUNTIFS('Evidence Register'!$A$8:$A$107,B17)&gt;1,"Evidence ID duplicated",""))))))</x:f>
      </x:c>
      <x:c r="X17" s="27" t="str">
        <x:f>IF(COUNTA(A17:V17)=0,"",IF(OR(IF(LEN(D17&amp;"")=0,FALSE,IF(ISNUMBER(D17),OR(D17&lt;1,D17&gt;2958465,D17&lt;&gt;INT(D17)),TRUE)),IF(LEN(L17&amp;"")=0,FALSE,IF(ISNUMBER(L17),OR(L17&lt;1,L17&gt;2958465,L17&lt;&gt;INT(L17)),TRUE)),IF(LEN(P17&amp;"")=0,FALSE,IF(ISNUMBER(P17),OR(P17&lt;1,P17&gt;2958465,P17&lt;&gt;INT(P17)),TRUE)),IF(LEN(S17&amp;"")=0,FALSE,IF(ISNUMBER(S17),OR(S17&lt;1,S17&gt;2958465,S17&lt;&gt;INT(S17)),TRUE))),"Check recorded dates",IF(OR(C17="",D17="",E17="",F17="",G17="",H17="",M17="",J17=""),"Add finding / response / review plan",IF(AND(J17&lt;&gt;"Open",J17&lt;&gt;"In progress",J17&lt;&gt;"Implemented",J17&lt;&gt;"Verified",J17&lt;&gt;"Reopened",J17&lt;&gt;"Cancelled"),"Check internal status",""))))</x:f>
      </x:c>
      <x:c r="Y17" s="27" t="str">
        <x:f>IF(COUNTA(A17:V17)=0,"",IF(OR(J17="Verified",J17="Cancelled"),"",IF(LEN(I17&amp;"")=0,"Set Action date",IF(NOT(ISNUMBER(I17)),"Check Action date",IF(OR(I17&lt;1,I17&gt;2958465),"Check Action date",IF(I17&lt;&gt;INT(I17),"Use date only",IF(LEN('Start Here'!$B$6&amp;"")=0,"Set as-of date",IF(NOT(ISNUMBER('Start Here'!$B$6)),"Check as-of date",IF(OR('Start Here'!$B$6&lt;1,'Start Here'!$B$6&gt;2958465),"Check as-of date",IF('Start Here'!$B$6&lt;&gt;INT('Start Here'!$B$6),"Use date only",IF(I17&lt;'Start Here'!$B$6,"Action Overdue",IF(I17='Start Here'!$B$6,"Action Due today",""))))))))))))</x:f>
      </x:c>
      <x:c r="Z17" s="27" t="str">
        <x:f>IF(COUNTA(A17:V17)=0,"",IF(J17="Verified",IF(OR(K17="",L17="",M17="",N17="",P17="",Q17="",R17="",S17=""),"Review: verification record missing",IF(OR(IF(LEN(L17&amp;"")=0,FALSE,IF(ISNUMBER(L17),OR(L17&lt;1,L17&gt;2958465,L17&lt;&gt;INT(L17)),TRUE)),IF(LEN(P17&amp;"")=0,FALSE,IF(ISNUMBER(P17),OR(P17&lt;1,P17&gt;2958465,P17&lt;&gt;INT(P17)),TRUE)),IF(LEN(S17&amp;"")=0,FALSE,IF(ISNUMBER(S17),OR(S17&lt;1,S17&gt;2958465,S17&lt;&gt;INT(S17)),TRUE))),"Review: invalid verification date",IF(OR(L17&gt;'Start Here'!$B$6,P17&gt;'Start Here'!$B$6,S17&gt;'Start Here'!$B$6,P17&lt;L17,S17&lt;P17),"Review: verification date sequence",""))),IF(J17="Cancelled",IF(OR(N17="",R17="",S17=""),"Record cancellation reason / reviewer",""),IF(J17="Implemented",IF(OR(K17="",L17=""),"Add implementation evidence","Effectiveness review still needed"),""))))</x:f>
      </x:c>
      <x:c r="AA17" s="27" t="str">
        <x:f>IF(COUNTA(A17:V17)=0,"",IF(OR(J17="Verified",J17="Cancelled"),"",IF(LEN(O17&amp;"")=0,"Set Retest date",IF(NOT(ISNUMBER(O17)),"Check Retest date",IF(OR(O17&lt;1,O17&gt;2958465),"Check Retest date",IF(O17&lt;&gt;INT(O17),"Use date only",IF(LEN('Start Here'!$B$6&amp;"")=0,"Set as-of date",IF(NOT(ISNUMBER('Start Here'!$B$6)),"Check as-of date",IF(OR('Start Here'!$B$6&lt;1,'Start Here'!$B$6&gt;2958465),"Check as-of date",IF('Start Here'!$B$6&lt;&gt;INT('Start Here'!$B$6),"Use date only",IF(O17&lt;'Start Here'!$B$6,"Retest Overdue",IF(O17='Start Here'!$B$6,"Retest Due today",""))))))))))))</x:f>
      </x:c>
      <x:c r="AB17" s="27" t="str">
        <x:f>IF(COUNTA(A17:V17)=0,"",IF(LEN(U17&amp;"")=0,"",IF(NOT(ISNUMBER(U17)),"Check External date",IF(OR(U17&lt;1,U17&gt;2958465),"Check External date",IF(U17&lt;&gt;INT(U17),"Use date only",IF(LEN('Start Here'!$B$6&amp;"")=0,"Set as-of date",IF(NOT(ISNUMBER('Start Here'!$B$6)),"Check as-of date",IF(OR('Start Here'!$B$6&lt;1,'Start Here'!$B$6&gt;2958465),"Check as-of date",IF('Start Here'!$B$6&lt;&gt;INT('Start Here'!$B$6),"Use date only",IF(U17&lt;'Start Here'!$B$6,"External Overdue",IF(U17='Start Here'!$B$6,"External Due today","")))))))))))</x:f>
      </x:c>
    </x:row>
    <x:row r="18" ht="42" customHeight="1">
      <x:c r="A18" s="26"/>
      <x:c r="B18" s="26"/>
      <x:c r="C18" s="26"/>
      <x:c r="D18" s="28"/>
      <x:c r="E18" s="26"/>
      <x:c r="F18" s="26"/>
      <x:c r="G18" s="26"/>
      <x:c r="H18" s="26"/>
      <x:c r="I18" s="28"/>
      <x:c r="J18" s="26"/>
      <x:c r="K18" s="26"/>
      <x:c r="L18" s="28"/>
      <x:c r="M18" s="26"/>
      <x:c r="N18" s="26"/>
      <x:c r="O18" s="28"/>
      <x:c r="P18" s="28"/>
      <x:c r="Q18" s="26"/>
      <x:c r="R18" s="26"/>
      <x:c r="S18" s="28"/>
      <x:c r="T18" s="26"/>
      <x:c r="U18" s="28"/>
      <x:c r="V18" s="26"/>
      <x:c r="W18" s="27" t="str">
        <x:f>IF(COUNTA(A18:V18)=0,"",IF(A18="","Add action ID",IF(COUNTIFS($A$8:$A$107,A18)&gt;1,"Duplicate action ID",IF(B18="","Add evidence ID",IF(COUNTIFS('Evidence Register'!$A$8:$A$107,B18)=0,"Evidence ID not found",IF(COUNTIFS('Evidence Register'!$A$8:$A$107,B18)&gt;1,"Evidence ID duplicated",""))))))</x:f>
      </x:c>
      <x:c r="X18" s="27" t="str">
        <x:f>IF(COUNTA(A18:V18)=0,"",IF(OR(IF(LEN(D18&amp;"")=0,FALSE,IF(ISNUMBER(D18),OR(D18&lt;1,D18&gt;2958465,D18&lt;&gt;INT(D18)),TRUE)),IF(LEN(L18&amp;"")=0,FALSE,IF(ISNUMBER(L18),OR(L18&lt;1,L18&gt;2958465,L18&lt;&gt;INT(L18)),TRUE)),IF(LEN(P18&amp;"")=0,FALSE,IF(ISNUMBER(P18),OR(P18&lt;1,P18&gt;2958465,P18&lt;&gt;INT(P18)),TRUE)),IF(LEN(S18&amp;"")=0,FALSE,IF(ISNUMBER(S18),OR(S18&lt;1,S18&gt;2958465,S18&lt;&gt;INT(S18)),TRUE))),"Check recorded dates",IF(OR(C18="",D18="",E18="",F18="",G18="",H18="",M18="",J18=""),"Add finding / response / review plan",IF(AND(J18&lt;&gt;"Open",J18&lt;&gt;"In progress",J18&lt;&gt;"Implemented",J18&lt;&gt;"Verified",J18&lt;&gt;"Reopened",J18&lt;&gt;"Cancelled"),"Check internal status",""))))</x:f>
      </x:c>
      <x:c r="Y18" s="27" t="str">
        <x:f>IF(COUNTA(A18:V18)=0,"",IF(OR(J18="Verified",J18="Cancelled"),"",IF(LEN(I18&amp;"")=0,"Set Action date",IF(NOT(ISNUMBER(I18)),"Check Action date",IF(OR(I18&lt;1,I18&gt;2958465),"Check Action date",IF(I18&lt;&gt;INT(I18),"Use date only",IF(LEN('Start Here'!$B$6&amp;"")=0,"Set as-of date",IF(NOT(ISNUMBER('Start Here'!$B$6)),"Check as-of date",IF(OR('Start Here'!$B$6&lt;1,'Start Here'!$B$6&gt;2958465),"Check as-of date",IF('Start Here'!$B$6&lt;&gt;INT('Start Here'!$B$6),"Use date only",IF(I18&lt;'Start Here'!$B$6,"Action Overdue",IF(I18='Start Here'!$B$6,"Action Due today",""))))))))))))</x:f>
      </x:c>
      <x:c r="Z18" s="27" t="str">
        <x:f>IF(COUNTA(A18:V18)=0,"",IF(J18="Verified",IF(OR(K18="",L18="",M18="",N18="",P18="",Q18="",R18="",S18=""),"Review: verification record missing",IF(OR(IF(LEN(L18&amp;"")=0,FALSE,IF(ISNUMBER(L18),OR(L18&lt;1,L18&gt;2958465,L18&lt;&gt;INT(L18)),TRUE)),IF(LEN(P18&amp;"")=0,FALSE,IF(ISNUMBER(P18),OR(P18&lt;1,P18&gt;2958465,P18&lt;&gt;INT(P18)),TRUE)),IF(LEN(S18&amp;"")=0,FALSE,IF(ISNUMBER(S18),OR(S18&lt;1,S18&gt;2958465,S18&lt;&gt;INT(S18)),TRUE))),"Review: invalid verification date",IF(OR(L18&gt;'Start Here'!$B$6,P18&gt;'Start Here'!$B$6,S18&gt;'Start Here'!$B$6,P18&lt;L18,S18&lt;P18),"Review: verification date sequence",""))),IF(J18="Cancelled",IF(OR(N18="",R18="",S18=""),"Record cancellation reason / reviewer",""),IF(J18="Implemented",IF(OR(K18="",L18=""),"Add implementation evidence","Effectiveness review still needed"),""))))</x:f>
      </x:c>
      <x:c r="AA18" s="27" t="str">
        <x:f>IF(COUNTA(A18:V18)=0,"",IF(OR(J18="Verified",J18="Cancelled"),"",IF(LEN(O18&amp;"")=0,"Set Retest date",IF(NOT(ISNUMBER(O18)),"Check Retest date",IF(OR(O18&lt;1,O18&gt;2958465),"Check Retest date",IF(O18&lt;&gt;INT(O18),"Use date only",IF(LEN('Start Here'!$B$6&amp;"")=0,"Set as-of date",IF(NOT(ISNUMBER('Start Here'!$B$6)),"Check as-of date",IF(OR('Start Here'!$B$6&lt;1,'Start Here'!$B$6&gt;2958465),"Check as-of date",IF('Start Here'!$B$6&lt;&gt;INT('Start Here'!$B$6),"Use date only",IF(O18&lt;'Start Here'!$B$6,"Retest Overdue",IF(O18='Start Here'!$B$6,"Retest Due today",""))))))))))))</x:f>
      </x:c>
      <x:c r="AB18" s="27" t="str">
        <x:f>IF(COUNTA(A18:V18)=0,"",IF(LEN(U18&amp;"")=0,"",IF(NOT(ISNUMBER(U18)),"Check External date",IF(OR(U18&lt;1,U18&gt;2958465),"Check External date",IF(U18&lt;&gt;INT(U18),"Use date only",IF(LEN('Start Here'!$B$6&amp;"")=0,"Set as-of date",IF(NOT(ISNUMBER('Start Here'!$B$6)),"Check as-of date",IF(OR('Start Here'!$B$6&lt;1,'Start Here'!$B$6&gt;2958465),"Check as-of date",IF('Start Here'!$B$6&lt;&gt;INT('Start Here'!$B$6),"Use date only",IF(U18&lt;'Start Here'!$B$6,"External Overdue",IF(U18='Start Here'!$B$6,"External Due today","")))))))))))</x:f>
      </x:c>
    </x:row>
    <x:row r="19" ht="42" customHeight="1">
      <x:c r="A19" s="26"/>
      <x:c r="B19" s="26"/>
      <x:c r="C19" s="26"/>
      <x:c r="D19" s="28"/>
      <x:c r="E19" s="26"/>
      <x:c r="F19" s="26"/>
      <x:c r="G19" s="26"/>
      <x:c r="H19" s="26"/>
      <x:c r="I19" s="28"/>
      <x:c r="J19" s="26"/>
      <x:c r="K19" s="26"/>
      <x:c r="L19" s="28"/>
      <x:c r="M19" s="26"/>
      <x:c r="N19" s="26"/>
      <x:c r="O19" s="28"/>
      <x:c r="P19" s="28"/>
      <x:c r="Q19" s="26"/>
      <x:c r="R19" s="26"/>
      <x:c r="S19" s="28"/>
      <x:c r="T19" s="26"/>
      <x:c r="U19" s="28"/>
      <x:c r="V19" s="26"/>
      <x:c r="W19" s="27" t="str">
        <x:f>IF(COUNTA(A19:V19)=0,"",IF(A19="","Add action ID",IF(COUNTIFS($A$8:$A$107,A19)&gt;1,"Duplicate action ID",IF(B19="","Add evidence ID",IF(COUNTIFS('Evidence Register'!$A$8:$A$107,B19)=0,"Evidence ID not found",IF(COUNTIFS('Evidence Register'!$A$8:$A$107,B19)&gt;1,"Evidence ID duplicated",""))))))</x:f>
      </x:c>
      <x:c r="X19" s="27" t="str">
        <x:f>IF(COUNTA(A19:V19)=0,"",IF(OR(IF(LEN(D19&amp;"")=0,FALSE,IF(ISNUMBER(D19),OR(D19&lt;1,D19&gt;2958465,D19&lt;&gt;INT(D19)),TRUE)),IF(LEN(L19&amp;"")=0,FALSE,IF(ISNUMBER(L19),OR(L19&lt;1,L19&gt;2958465,L19&lt;&gt;INT(L19)),TRUE)),IF(LEN(P19&amp;"")=0,FALSE,IF(ISNUMBER(P19),OR(P19&lt;1,P19&gt;2958465,P19&lt;&gt;INT(P19)),TRUE)),IF(LEN(S19&amp;"")=0,FALSE,IF(ISNUMBER(S19),OR(S19&lt;1,S19&gt;2958465,S19&lt;&gt;INT(S19)),TRUE))),"Check recorded dates",IF(OR(C19="",D19="",E19="",F19="",G19="",H19="",M19="",J19=""),"Add finding / response / review plan",IF(AND(J19&lt;&gt;"Open",J19&lt;&gt;"In progress",J19&lt;&gt;"Implemented",J19&lt;&gt;"Verified",J19&lt;&gt;"Reopened",J19&lt;&gt;"Cancelled"),"Check internal status",""))))</x:f>
      </x:c>
      <x:c r="Y19" s="27" t="str">
        <x:f>IF(COUNTA(A19:V19)=0,"",IF(OR(J19="Verified",J19="Cancelled"),"",IF(LEN(I19&amp;"")=0,"Set Action date",IF(NOT(ISNUMBER(I19)),"Check Action date",IF(OR(I19&lt;1,I19&gt;2958465),"Check Action date",IF(I19&lt;&gt;INT(I19),"Use date only",IF(LEN('Start Here'!$B$6&amp;"")=0,"Set as-of date",IF(NOT(ISNUMBER('Start Here'!$B$6)),"Check as-of date",IF(OR('Start Here'!$B$6&lt;1,'Start Here'!$B$6&gt;2958465),"Check as-of date",IF('Start Here'!$B$6&lt;&gt;INT('Start Here'!$B$6),"Use date only",IF(I19&lt;'Start Here'!$B$6,"Action Overdue",IF(I19='Start Here'!$B$6,"Action Due today",""))))))))))))</x:f>
      </x:c>
      <x:c r="Z19" s="27" t="str">
        <x:f>IF(COUNTA(A19:V19)=0,"",IF(J19="Verified",IF(OR(K19="",L19="",M19="",N19="",P19="",Q19="",R19="",S19=""),"Review: verification record missing",IF(OR(IF(LEN(L19&amp;"")=0,FALSE,IF(ISNUMBER(L19),OR(L19&lt;1,L19&gt;2958465,L19&lt;&gt;INT(L19)),TRUE)),IF(LEN(P19&amp;"")=0,FALSE,IF(ISNUMBER(P19),OR(P19&lt;1,P19&gt;2958465,P19&lt;&gt;INT(P19)),TRUE)),IF(LEN(S19&amp;"")=0,FALSE,IF(ISNUMBER(S19),OR(S19&lt;1,S19&gt;2958465,S19&lt;&gt;INT(S19)),TRUE))),"Review: invalid verification date",IF(OR(L19&gt;'Start Here'!$B$6,P19&gt;'Start Here'!$B$6,S19&gt;'Start Here'!$B$6,P19&lt;L19,S19&lt;P19),"Review: verification date sequence",""))),IF(J19="Cancelled",IF(OR(N19="",R19="",S19=""),"Record cancellation reason / reviewer",""),IF(J19="Implemented",IF(OR(K19="",L19=""),"Add implementation evidence","Effectiveness review still needed"),""))))</x:f>
      </x:c>
      <x:c r="AA19" s="27" t="str">
        <x:f>IF(COUNTA(A19:V19)=0,"",IF(OR(J19="Verified",J19="Cancelled"),"",IF(LEN(O19&amp;"")=0,"Set Retest date",IF(NOT(ISNUMBER(O19)),"Check Retest date",IF(OR(O19&lt;1,O19&gt;2958465),"Check Retest date",IF(O19&lt;&gt;INT(O19),"Use date only",IF(LEN('Start Here'!$B$6&amp;"")=0,"Set as-of date",IF(NOT(ISNUMBER('Start Here'!$B$6)),"Check as-of date",IF(OR('Start Here'!$B$6&lt;1,'Start Here'!$B$6&gt;2958465),"Check as-of date",IF('Start Here'!$B$6&lt;&gt;INT('Start Here'!$B$6),"Use date only",IF(O19&lt;'Start Here'!$B$6,"Retest Overdue",IF(O19='Start Here'!$B$6,"Retest Due today",""))))))))))))</x:f>
      </x:c>
      <x:c r="AB19" s="27" t="str">
        <x:f>IF(COUNTA(A19:V19)=0,"",IF(LEN(U19&amp;"")=0,"",IF(NOT(ISNUMBER(U19)),"Check External date",IF(OR(U19&lt;1,U19&gt;2958465),"Check External date",IF(U19&lt;&gt;INT(U19),"Use date only",IF(LEN('Start Here'!$B$6&amp;"")=0,"Set as-of date",IF(NOT(ISNUMBER('Start Here'!$B$6)),"Check as-of date",IF(OR('Start Here'!$B$6&lt;1,'Start Here'!$B$6&gt;2958465),"Check as-of date",IF('Start Here'!$B$6&lt;&gt;INT('Start Here'!$B$6),"Use date only",IF(U19&lt;'Start Here'!$B$6,"External Overdue",IF(U19='Start Here'!$B$6,"External Due today","")))))))))))</x:f>
      </x:c>
    </x:row>
    <x:row r="20" ht="42" customHeight="1">
      <x:c r="A20" s="26"/>
      <x:c r="B20" s="26"/>
      <x:c r="C20" s="26"/>
      <x:c r="D20" s="28"/>
      <x:c r="E20" s="26"/>
      <x:c r="F20" s="26"/>
      <x:c r="G20" s="26"/>
      <x:c r="H20" s="26"/>
      <x:c r="I20" s="28"/>
      <x:c r="J20" s="26"/>
      <x:c r="K20" s="26"/>
      <x:c r="L20" s="28"/>
      <x:c r="M20" s="26"/>
      <x:c r="N20" s="26"/>
      <x:c r="O20" s="28"/>
      <x:c r="P20" s="28"/>
      <x:c r="Q20" s="26"/>
      <x:c r="R20" s="26"/>
      <x:c r="S20" s="28"/>
      <x:c r="T20" s="26"/>
      <x:c r="U20" s="28"/>
      <x:c r="V20" s="26"/>
      <x:c r="W20" s="27" t="str">
        <x:f>IF(COUNTA(A20:V20)=0,"",IF(A20="","Add action ID",IF(COUNTIFS($A$8:$A$107,A20)&gt;1,"Duplicate action ID",IF(B20="","Add evidence ID",IF(COUNTIFS('Evidence Register'!$A$8:$A$107,B20)=0,"Evidence ID not found",IF(COUNTIFS('Evidence Register'!$A$8:$A$107,B20)&gt;1,"Evidence ID duplicated",""))))))</x:f>
      </x:c>
      <x:c r="X20" s="27" t="str">
        <x:f>IF(COUNTA(A20:V20)=0,"",IF(OR(IF(LEN(D20&amp;"")=0,FALSE,IF(ISNUMBER(D20),OR(D20&lt;1,D20&gt;2958465,D20&lt;&gt;INT(D20)),TRUE)),IF(LEN(L20&amp;"")=0,FALSE,IF(ISNUMBER(L20),OR(L20&lt;1,L20&gt;2958465,L20&lt;&gt;INT(L20)),TRUE)),IF(LEN(P20&amp;"")=0,FALSE,IF(ISNUMBER(P20),OR(P20&lt;1,P20&gt;2958465,P20&lt;&gt;INT(P20)),TRUE)),IF(LEN(S20&amp;"")=0,FALSE,IF(ISNUMBER(S20),OR(S20&lt;1,S20&gt;2958465,S20&lt;&gt;INT(S20)),TRUE))),"Check recorded dates",IF(OR(C20="",D20="",E20="",F20="",G20="",H20="",M20="",J20=""),"Add finding / response / review plan",IF(AND(J20&lt;&gt;"Open",J20&lt;&gt;"In progress",J20&lt;&gt;"Implemented",J20&lt;&gt;"Verified",J20&lt;&gt;"Reopened",J20&lt;&gt;"Cancelled"),"Check internal status",""))))</x:f>
      </x:c>
      <x:c r="Y20" s="27" t="str">
        <x:f>IF(COUNTA(A20:V20)=0,"",IF(OR(J20="Verified",J20="Cancelled"),"",IF(LEN(I20&amp;"")=0,"Set Action date",IF(NOT(ISNUMBER(I20)),"Check Action date",IF(OR(I20&lt;1,I20&gt;2958465),"Check Action date",IF(I20&lt;&gt;INT(I20),"Use date only",IF(LEN('Start Here'!$B$6&amp;"")=0,"Set as-of date",IF(NOT(ISNUMBER('Start Here'!$B$6)),"Check as-of date",IF(OR('Start Here'!$B$6&lt;1,'Start Here'!$B$6&gt;2958465),"Check as-of date",IF('Start Here'!$B$6&lt;&gt;INT('Start Here'!$B$6),"Use date only",IF(I20&lt;'Start Here'!$B$6,"Action Overdue",IF(I20='Start Here'!$B$6,"Action Due today",""))))))))))))</x:f>
      </x:c>
      <x:c r="Z20" s="27" t="str">
        <x:f>IF(COUNTA(A20:V20)=0,"",IF(J20="Verified",IF(OR(K20="",L20="",M20="",N20="",P20="",Q20="",R20="",S20=""),"Review: verification record missing",IF(OR(IF(LEN(L20&amp;"")=0,FALSE,IF(ISNUMBER(L20),OR(L20&lt;1,L20&gt;2958465,L20&lt;&gt;INT(L20)),TRUE)),IF(LEN(P20&amp;"")=0,FALSE,IF(ISNUMBER(P20),OR(P20&lt;1,P20&gt;2958465,P20&lt;&gt;INT(P20)),TRUE)),IF(LEN(S20&amp;"")=0,FALSE,IF(ISNUMBER(S20),OR(S20&lt;1,S20&gt;2958465,S20&lt;&gt;INT(S20)),TRUE))),"Review: invalid verification date",IF(OR(L20&gt;'Start Here'!$B$6,P20&gt;'Start Here'!$B$6,S20&gt;'Start Here'!$B$6,P20&lt;L20,S20&lt;P20),"Review: verification date sequence",""))),IF(J20="Cancelled",IF(OR(N20="",R20="",S20=""),"Record cancellation reason / reviewer",""),IF(J20="Implemented",IF(OR(K20="",L20=""),"Add implementation evidence","Effectiveness review still needed"),""))))</x:f>
      </x:c>
      <x:c r="AA20" s="27" t="str">
        <x:f>IF(COUNTA(A20:V20)=0,"",IF(OR(J20="Verified",J20="Cancelled"),"",IF(LEN(O20&amp;"")=0,"Set Retest date",IF(NOT(ISNUMBER(O20)),"Check Retest date",IF(OR(O20&lt;1,O20&gt;2958465),"Check Retest date",IF(O20&lt;&gt;INT(O20),"Use date only",IF(LEN('Start Here'!$B$6&amp;"")=0,"Set as-of date",IF(NOT(ISNUMBER('Start Here'!$B$6)),"Check as-of date",IF(OR('Start Here'!$B$6&lt;1,'Start Here'!$B$6&gt;2958465),"Check as-of date",IF('Start Here'!$B$6&lt;&gt;INT('Start Here'!$B$6),"Use date only",IF(O20&lt;'Start Here'!$B$6,"Retest Overdue",IF(O20='Start Here'!$B$6,"Retest Due today",""))))))))))))</x:f>
      </x:c>
      <x:c r="AB20" s="27" t="str">
        <x:f>IF(COUNTA(A20:V20)=0,"",IF(LEN(U20&amp;"")=0,"",IF(NOT(ISNUMBER(U20)),"Check External date",IF(OR(U20&lt;1,U20&gt;2958465),"Check External date",IF(U20&lt;&gt;INT(U20),"Use date only",IF(LEN('Start Here'!$B$6&amp;"")=0,"Set as-of date",IF(NOT(ISNUMBER('Start Here'!$B$6)),"Check as-of date",IF(OR('Start Here'!$B$6&lt;1,'Start Here'!$B$6&gt;2958465),"Check as-of date",IF('Start Here'!$B$6&lt;&gt;INT('Start Here'!$B$6),"Use date only",IF(U20&lt;'Start Here'!$B$6,"External Overdue",IF(U20='Start Here'!$B$6,"External Due today","")))))))))))</x:f>
      </x:c>
    </x:row>
    <x:row r="21" ht="42" customHeight="1">
      <x:c r="A21" s="26"/>
      <x:c r="B21" s="26"/>
      <x:c r="C21" s="26"/>
      <x:c r="D21" s="28"/>
      <x:c r="E21" s="26"/>
      <x:c r="F21" s="26"/>
      <x:c r="G21" s="26"/>
      <x:c r="H21" s="26"/>
      <x:c r="I21" s="28"/>
      <x:c r="J21" s="26"/>
      <x:c r="K21" s="26"/>
      <x:c r="L21" s="28"/>
      <x:c r="M21" s="26"/>
      <x:c r="N21" s="26"/>
      <x:c r="O21" s="28"/>
      <x:c r="P21" s="28"/>
      <x:c r="Q21" s="26"/>
      <x:c r="R21" s="26"/>
      <x:c r="S21" s="28"/>
      <x:c r="T21" s="26"/>
      <x:c r="U21" s="28"/>
      <x:c r="V21" s="26"/>
      <x:c r="W21" s="27" t="str">
        <x:f>IF(COUNTA(A21:V21)=0,"",IF(A21="","Add action ID",IF(COUNTIFS($A$8:$A$107,A21)&gt;1,"Duplicate action ID",IF(B21="","Add evidence ID",IF(COUNTIFS('Evidence Register'!$A$8:$A$107,B21)=0,"Evidence ID not found",IF(COUNTIFS('Evidence Register'!$A$8:$A$107,B21)&gt;1,"Evidence ID duplicated",""))))))</x:f>
      </x:c>
      <x:c r="X21" s="27" t="str">
        <x:f>IF(COUNTA(A21:V21)=0,"",IF(OR(IF(LEN(D21&amp;"")=0,FALSE,IF(ISNUMBER(D21),OR(D21&lt;1,D21&gt;2958465,D21&lt;&gt;INT(D21)),TRUE)),IF(LEN(L21&amp;"")=0,FALSE,IF(ISNUMBER(L21),OR(L21&lt;1,L21&gt;2958465,L21&lt;&gt;INT(L21)),TRUE)),IF(LEN(P21&amp;"")=0,FALSE,IF(ISNUMBER(P21),OR(P21&lt;1,P21&gt;2958465,P21&lt;&gt;INT(P21)),TRUE)),IF(LEN(S21&amp;"")=0,FALSE,IF(ISNUMBER(S21),OR(S21&lt;1,S21&gt;2958465,S21&lt;&gt;INT(S21)),TRUE))),"Check recorded dates",IF(OR(C21="",D21="",E21="",F21="",G21="",H21="",M21="",J21=""),"Add finding / response / review plan",IF(AND(J21&lt;&gt;"Open",J21&lt;&gt;"In progress",J21&lt;&gt;"Implemented",J21&lt;&gt;"Verified",J21&lt;&gt;"Reopened",J21&lt;&gt;"Cancelled"),"Check internal status",""))))</x:f>
      </x:c>
      <x:c r="Y21" s="27" t="str">
        <x:f>IF(COUNTA(A21:V21)=0,"",IF(OR(J21="Verified",J21="Cancelled"),"",IF(LEN(I21&amp;"")=0,"Set Action date",IF(NOT(ISNUMBER(I21)),"Check Action date",IF(OR(I21&lt;1,I21&gt;2958465),"Check Action date",IF(I21&lt;&gt;INT(I21),"Use date only",IF(LEN('Start Here'!$B$6&amp;"")=0,"Set as-of date",IF(NOT(ISNUMBER('Start Here'!$B$6)),"Check as-of date",IF(OR('Start Here'!$B$6&lt;1,'Start Here'!$B$6&gt;2958465),"Check as-of date",IF('Start Here'!$B$6&lt;&gt;INT('Start Here'!$B$6),"Use date only",IF(I21&lt;'Start Here'!$B$6,"Action Overdue",IF(I21='Start Here'!$B$6,"Action Due today",""))))))))))))</x:f>
      </x:c>
      <x:c r="Z21" s="27" t="str">
        <x:f>IF(COUNTA(A21:V21)=0,"",IF(J21="Verified",IF(OR(K21="",L21="",M21="",N21="",P21="",Q21="",R21="",S21=""),"Review: verification record missing",IF(OR(IF(LEN(L21&amp;"")=0,FALSE,IF(ISNUMBER(L21),OR(L21&lt;1,L21&gt;2958465,L21&lt;&gt;INT(L21)),TRUE)),IF(LEN(P21&amp;"")=0,FALSE,IF(ISNUMBER(P21),OR(P21&lt;1,P21&gt;2958465,P21&lt;&gt;INT(P21)),TRUE)),IF(LEN(S21&amp;"")=0,FALSE,IF(ISNUMBER(S21),OR(S21&lt;1,S21&gt;2958465,S21&lt;&gt;INT(S21)),TRUE))),"Review: invalid verification date",IF(OR(L21&gt;'Start Here'!$B$6,P21&gt;'Start Here'!$B$6,S21&gt;'Start Here'!$B$6,P21&lt;L21,S21&lt;P21),"Review: verification date sequence",""))),IF(J21="Cancelled",IF(OR(N21="",R21="",S21=""),"Record cancellation reason / reviewer",""),IF(J21="Implemented",IF(OR(K21="",L21=""),"Add implementation evidence","Effectiveness review still needed"),""))))</x:f>
      </x:c>
      <x:c r="AA21" s="27" t="str">
        <x:f>IF(COUNTA(A21:V21)=0,"",IF(OR(J21="Verified",J21="Cancelled"),"",IF(LEN(O21&amp;"")=0,"Set Retest date",IF(NOT(ISNUMBER(O21)),"Check Retest date",IF(OR(O21&lt;1,O21&gt;2958465),"Check Retest date",IF(O21&lt;&gt;INT(O21),"Use date only",IF(LEN('Start Here'!$B$6&amp;"")=0,"Set as-of date",IF(NOT(ISNUMBER('Start Here'!$B$6)),"Check as-of date",IF(OR('Start Here'!$B$6&lt;1,'Start Here'!$B$6&gt;2958465),"Check as-of date",IF('Start Here'!$B$6&lt;&gt;INT('Start Here'!$B$6),"Use date only",IF(O21&lt;'Start Here'!$B$6,"Retest Overdue",IF(O21='Start Here'!$B$6,"Retest Due today",""))))))))))))</x:f>
      </x:c>
      <x:c r="AB21" s="27" t="str">
        <x:f>IF(COUNTA(A21:V21)=0,"",IF(LEN(U21&amp;"")=0,"",IF(NOT(ISNUMBER(U21)),"Check External date",IF(OR(U21&lt;1,U21&gt;2958465),"Check External date",IF(U21&lt;&gt;INT(U21),"Use date only",IF(LEN('Start Here'!$B$6&amp;"")=0,"Set as-of date",IF(NOT(ISNUMBER('Start Here'!$B$6)),"Check as-of date",IF(OR('Start Here'!$B$6&lt;1,'Start Here'!$B$6&gt;2958465),"Check as-of date",IF('Start Here'!$B$6&lt;&gt;INT('Start Here'!$B$6),"Use date only",IF(U21&lt;'Start Here'!$B$6,"External Overdue",IF(U21='Start Here'!$B$6,"External Due today","")))))))))))</x:f>
      </x:c>
    </x:row>
    <x:row r="22" ht="42" customHeight="1">
      <x:c r="A22" s="26"/>
      <x:c r="B22" s="26"/>
      <x:c r="C22" s="26"/>
      <x:c r="D22" s="28"/>
      <x:c r="E22" s="26"/>
      <x:c r="F22" s="26"/>
      <x:c r="G22" s="26"/>
      <x:c r="H22" s="26"/>
      <x:c r="I22" s="28"/>
      <x:c r="J22" s="26"/>
      <x:c r="K22" s="26"/>
      <x:c r="L22" s="28"/>
      <x:c r="M22" s="26"/>
      <x:c r="N22" s="26"/>
      <x:c r="O22" s="28"/>
      <x:c r="P22" s="28"/>
      <x:c r="Q22" s="26"/>
      <x:c r="R22" s="26"/>
      <x:c r="S22" s="28"/>
      <x:c r="T22" s="26"/>
      <x:c r="U22" s="28"/>
      <x:c r="V22" s="26"/>
      <x:c r="W22" s="27" t="str">
        <x:f>IF(COUNTA(A22:V22)=0,"",IF(A22="","Add action ID",IF(COUNTIFS($A$8:$A$107,A22)&gt;1,"Duplicate action ID",IF(B22="","Add evidence ID",IF(COUNTIFS('Evidence Register'!$A$8:$A$107,B22)=0,"Evidence ID not found",IF(COUNTIFS('Evidence Register'!$A$8:$A$107,B22)&gt;1,"Evidence ID duplicated",""))))))</x:f>
      </x:c>
      <x:c r="X22" s="27" t="str">
        <x:f>IF(COUNTA(A22:V22)=0,"",IF(OR(IF(LEN(D22&amp;"")=0,FALSE,IF(ISNUMBER(D22),OR(D22&lt;1,D22&gt;2958465,D22&lt;&gt;INT(D22)),TRUE)),IF(LEN(L22&amp;"")=0,FALSE,IF(ISNUMBER(L22),OR(L22&lt;1,L22&gt;2958465,L22&lt;&gt;INT(L22)),TRUE)),IF(LEN(P22&amp;"")=0,FALSE,IF(ISNUMBER(P22),OR(P22&lt;1,P22&gt;2958465,P22&lt;&gt;INT(P22)),TRUE)),IF(LEN(S22&amp;"")=0,FALSE,IF(ISNUMBER(S22),OR(S22&lt;1,S22&gt;2958465,S22&lt;&gt;INT(S22)),TRUE))),"Check recorded dates",IF(OR(C22="",D22="",E22="",F22="",G22="",H22="",M22="",J22=""),"Add finding / response / review plan",IF(AND(J22&lt;&gt;"Open",J22&lt;&gt;"In progress",J22&lt;&gt;"Implemented",J22&lt;&gt;"Verified",J22&lt;&gt;"Reopened",J22&lt;&gt;"Cancelled"),"Check internal status",""))))</x:f>
      </x:c>
      <x:c r="Y22" s="27" t="str">
        <x:f>IF(COUNTA(A22:V22)=0,"",IF(OR(J22="Verified",J22="Cancelled"),"",IF(LEN(I22&amp;"")=0,"Set Action date",IF(NOT(ISNUMBER(I22)),"Check Action date",IF(OR(I22&lt;1,I22&gt;2958465),"Check Action date",IF(I22&lt;&gt;INT(I22),"Use date only",IF(LEN('Start Here'!$B$6&amp;"")=0,"Set as-of date",IF(NOT(ISNUMBER('Start Here'!$B$6)),"Check as-of date",IF(OR('Start Here'!$B$6&lt;1,'Start Here'!$B$6&gt;2958465),"Check as-of date",IF('Start Here'!$B$6&lt;&gt;INT('Start Here'!$B$6),"Use date only",IF(I22&lt;'Start Here'!$B$6,"Action Overdue",IF(I22='Start Here'!$B$6,"Action Due today",""))))))))))))</x:f>
      </x:c>
      <x:c r="Z22" s="27" t="str">
        <x:f>IF(COUNTA(A22:V22)=0,"",IF(J22="Verified",IF(OR(K22="",L22="",M22="",N22="",P22="",Q22="",R22="",S22=""),"Review: verification record missing",IF(OR(IF(LEN(L22&amp;"")=0,FALSE,IF(ISNUMBER(L22),OR(L22&lt;1,L22&gt;2958465,L22&lt;&gt;INT(L22)),TRUE)),IF(LEN(P22&amp;"")=0,FALSE,IF(ISNUMBER(P22),OR(P22&lt;1,P22&gt;2958465,P22&lt;&gt;INT(P22)),TRUE)),IF(LEN(S22&amp;"")=0,FALSE,IF(ISNUMBER(S22),OR(S22&lt;1,S22&gt;2958465,S22&lt;&gt;INT(S22)),TRUE))),"Review: invalid verification date",IF(OR(L22&gt;'Start Here'!$B$6,P22&gt;'Start Here'!$B$6,S22&gt;'Start Here'!$B$6,P22&lt;L22,S22&lt;P22),"Review: verification date sequence",""))),IF(J22="Cancelled",IF(OR(N22="",R22="",S22=""),"Record cancellation reason / reviewer",""),IF(J22="Implemented",IF(OR(K22="",L22=""),"Add implementation evidence","Effectiveness review still needed"),""))))</x:f>
      </x:c>
      <x:c r="AA22" s="27" t="str">
        <x:f>IF(COUNTA(A22:V22)=0,"",IF(OR(J22="Verified",J22="Cancelled"),"",IF(LEN(O22&amp;"")=0,"Set Retest date",IF(NOT(ISNUMBER(O22)),"Check Retest date",IF(OR(O22&lt;1,O22&gt;2958465),"Check Retest date",IF(O22&lt;&gt;INT(O22),"Use date only",IF(LEN('Start Here'!$B$6&amp;"")=0,"Set as-of date",IF(NOT(ISNUMBER('Start Here'!$B$6)),"Check as-of date",IF(OR('Start Here'!$B$6&lt;1,'Start Here'!$B$6&gt;2958465),"Check as-of date",IF('Start Here'!$B$6&lt;&gt;INT('Start Here'!$B$6),"Use date only",IF(O22&lt;'Start Here'!$B$6,"Retest Overdue",IF(O22='Start Here'!$B$6,"Retest Due today",""))))))))))))</x:f>
      </x:c>
      <x:c r="AB22" s="27" t="str">
        <x:f>IF(COUNTA(A22:V22)=0,"",IF(LEN(U22&amp;"")=0,"",IF(NOT(ISNUMBER(U22)),"Check External date",IF(OR(U22&lt;1,U22&gt;2958465),"Check External date",IF(U22&lt;&gt;INT(U22),"Use date only",IF(LEN('Start Here'!$B$6&amp;"")=0,"Set as-of date",IF(NOT(ISNUMBER('Start Here'!$B$6)),"Check as-of date",IF(OR('Start Here'!$B$6&lt;1,'Start Here'!$B$6&gt;2958465),"Check as-of date",IF('Start Here'!$B$6&lt;&gt;INT('Start Here'!$B$6),"Use date only",IF(U22&lt;'Start Here'!$B$6,"External Overdue",IF(U22='Start Here'!$B$6,"External Due today","")))))))))))</x:f>
      </x:c>
    </x:row>
    <x:row r="23" ht="42" customHeight="1">
      <x:c r="A23" s="26"/>
      <x:c r="B23" s="26"/>
      <x:c r="C23" s="26"/>
      <x:c r="D23" s="28"/>
      <x:c r="E23" s="26"/>
      <x:c r="F23" s="26"/>
      <x:c r="G23" s="26"/>
      <x:c r="H23" s="26"/>
      <x:c r="I23" s="28"/>
      <x:c r="J23" s="26"/>
      <x:c r="K23" s="26"/>
      <x:c r="L23" s="28"/>
      <x:c r="M23" s="26"/>
      <x:c r="N23" s="26"/>
      <x:c r="O23" s="28"/>
      <x:c r="P23" s="28"/>
      <x:c r="Q23" s="26"/>
      <x:c r="R23" s="26"/>
      <x:c r="S23" s="28"/>
      <x:c r="T23" s="26"/>
      <x:c r="U23" s="28"/>
      <x:c r="V23" s="26"/>
      <x:c r="W23" s="27" t="str">
        <x:f>IF(COUNTA(A23:V23)=0,"",IF(A23="","Add action ID",IF(COUNTIFS($A$8:$A$107,A23)&gt;1,"Duplicate action ID",IF(B23="","Add evidence ID",IF(COUNTIFS('Evidence Register'!$A$8:$A$107,B23)=0,"Evidence ID not found",IF(COUNTIFS('Evidence Register'!$A$8:$A$107,B23)&gt;1,"Evidence ID duplicated",""))))))</x:f>
      </x:c>
      <x:c r="X23" s="27" t="str">
        <x:f>IF(COUNTA(A23:V23)=0,"",IF(OR(IF(LEN(D23&amp;"")=0,FALSE,IF(ISNUMBER(D23),OR(D23&lt;1,D23&gt;2958465,D23&lt;&gt;INT(D23)),TRUE)),IF(LEN(L23&amp;"")=0,FALSE,IF(ISNUMBER(L23),OR(L23&lt;1,L23&gt;2958465,L23&lt;&gt;INT(L23)),TRUE)),IF(LEN(P23&amp;"")=0,FALSE,IF(ISNUMBER(P23),OR(P23&lt;1,P23&gt;2958465,P23&lt;&gt;INT(P23)),TRUE)),IF(LEN(S23&amp;"")=0,FALSE,IF(ISNUMBER(S23),OR(S23&lt;1,S23&gt;2958465,S23&lt;&gt;INT(S23)),TRUE))),"Check recorded dates",IF(OR(C23="",D23="",E23="",F23="",G23="",H23="",M23="",J23=""),"Add finding / response / review plan",IF(AND(J23&lt;&gt;"Open",J23&lt;&gt;"In progress",J23&lt;&gt;"Implemented",J23&lt;&gt;"Verified",J23&lt;&gt;"Reopened",J23&lt;&gt;"Cancelled"),"Check internal status",""))))</x:f>
      </x:c>
      <x:c r="Y23" s="27" t="str">
        <x:f>IF(COUNTA(A23:V23)=0,"",IF(OR(J23="Verified",J23="Cancelled"),"",IF(LEN(I23&amp;"")=0,"Set Action date",IF(NOT(ISNUMBER(I23)),"Check Action date",IF(OR(I23&lt;1,I23&gt;2958465),"Check Action date",IF(I23&lt;&gt;INT(I23),"Use date only",IF(LEN('Start Here'!$B$6&amp;"")=0,"Set as-of date",IF(NOT(ISNUMBER('Start Here'!$B$6)),"Check as-of date",IF(OR('Start Here'!$B$6&lt;1,'Start Here'!$B$6&gt;2958465),"Check as-of date",IF('Start Here'!$B$6&lt;&gt;INT('Start Here'!$B$6),"Use date only",IF(I23&lt;'Start Here'!$B$6,"Action Overdue",IF(I23='Start Here'!$B$6,"Action Due today",""))))))))))))</x:f>
      </x:c>
      <x:c r="Z23" s="27" t="str">
        <x:f>IF(COUNTA(A23:V23)=0,"",IF(J23="Verified",IF(OR(K23="",L23="",M23="",N23="",P23="",Q23="",R23="",S23=""),"Review: verification record missing",IF(OR(IF(LEN(L23&amp;"")=0,FALSE,IF(ISNUMBER(L23),OR(L23&lt;1,L23&gt;2958465,L23&lt;&gt;INT(L23)),TRUE)),IF(LEN(P23&amp;"")=0,FALSE,IF(ISNUMBER(P23),OR(P23&lt;1,P23&gt;2958465,P23&lt;&gt;INT(P23)),TRUE)),IF(LEN(S23&amp;"")=0,FALSE,IF(ISNUMBER(S23),OR(S23&lt;1,S23&gt;2958465,S23&lt;&gt;INT(S23)),TRUE))),"Review: invalid verification date",IF(OR(L23&gt;'Start Here'!$B$6,P23&gt;'Start Here'!$B$6,S23&gt;'Start Here'!$B$6,P23&lt;L23,S23&lt;P23),"Review: verification date sequence",""))),IF(J23="Cancelled",IF(OR(N23="",R23="",S23=""),"Record cancellation reason / reviewer",""),IF(J23="Implemented",IF(OR(K23="",L23=""),"Add implementation evidence","Effectiveness review still needed"),""))))</x:f>
      </x:c>
      <x:c r="AA23" s="27" t="str">
        <x:f>IF(COUNTA(A23:V23)=0,"",IF(OR(J23="Verified",J23="Cancelled"),"",IF(LEN(O23&amp;"")=0,"Set Retest date",IF(NOT(ISNUMBER(O23)),"Check Retest date",IF(OR(O23&lt;1,O23&gt;2958465),"Check Retest date",IF(O23&lt;&gt;INT(O23),"Use date only",IF(LEN('Start Here'!$B$6&amp;"")=0,"Set as-of date",IF(NOT(ISNUMBER('Start Here'!$B$6)),"Check as-of date",IF(OR('Start Here'!$B$6&lt;1,'Start Here'!$B$6&gt;2958465),"Check as-of date",IF('Start Here'!$B$6&lt;&gt;INT('Start Here'!$B$6),"Use date only",IF(O23&lt;'Start Here'!$B$6,"Retest Overdue",IF(O23='Start Here'!$B$6,"Retest Due today",""))))))))))))</x:f>
      </x:c>
      <x:c r="AB23" s="27" t="str">
        <x:f>IF(COUNTA(A23:V23)=0,"",IF(LEN(U23&amp;"")=0,"",IF(NOT(ISNUMBER(U23)),"Check External date",IF(OR(U23&lt;1,U23&gt;2958465),"Check External date",IF(U23&lt;&gt;INT(U23),"Use date only",IF(LEN('Start Here'!$B$6&amp;"")=0,"Set as-of date",IF(NOT(ISNUMBER('Start Here'!$B$6)),"Check as-of date",IF(OR('Start Here'!$B$6&lt;1,'Start Here'!$B$6&gt;2958465),"Check as-of date",IF('Start Here'!$B$6&lt;&gt;INT('Start Here'!$B$6),"Use date only",IF(U23&lt;'Start Here'!$B$6,"External Overdue",IF(U23='Start Here'!$B$6,"External Due today","")))))))))))</x:f>
      </x:c>
    </x:row>
    <x:row r="24" ht="42" customHeight="1">
      <x:c r="A24" s="26"/>
      <x:c r="B24" s="26"/>
      <x:c r="C24" s="26"/>
      <x:c r="D24" s="28"/>
      <x:c r="E24" s="26"/>
      <x:c r="F24" s="26"/>
      <x:c r="G24" s="26"/>
      <x:c r="H24" s="26"/>
      <x:c r="I24" s="28"/>
      <x:c r="J24" s="26"/>
      <x:c r="K24" s="26"/>
      <x:c r="L24" s="28"/>
      <x:c r="M24" s="26"/>
      <x:c r="N24" s="26"/>
      <x:c r="O24" s="28"/>
      <x:c r="P24" s="28"/>
      <x:c r="Q24" s="26"/>
      <x:c r="R24" s="26"/>
      <x:c r="S24" s="28"/>
      <x:c r="T24" s="26"/>
      <x:c r="U24" s="28"/>
      <x:c r="V24" s="26"/>
      <x:c r="W24" s="27" t="str">
        <x:f>IF(COUNTA(A24:V24)=0,"",IF(A24="","Add action ID",IF(COUNTIFS($A$8:$A$107,A24)&gt;1,"Duplicate action ID",IF(B24="","Add evidence ID",IF(COUNTIFS('Evidence Register'!$A$8:$A$107,B24)=0,"Evidence ID not found",IF(COUNTIFS('Evidence Register'!$A$8:$A$107,B24)&gt;1,"Evidence ID duplicated",""))))))</x:f>
      </x:c>
      <x:c r="X24" s="27" t="str">
        <x:f>IF(COUNTA(A24:V24)=0,"",IF(OR(IF(LEN(D24&amp;"")=0,FALSE,IF(ISNUMBER(D24),OR(D24&lt;1,D24&gt;2958465,D24&lt;&gt;INT(D24)),TRUE)),IF(LEN(L24&amp;"")=0,FALSE,IF(ISNUMBER(L24),OR(L24&lt;1,L24&gt;2958465,L24&lt;&gt;INT(L24)),TRUE)),IF(LEN(P24&amp;"")=0,FALSE,IF(ISNUMBER(P24),OR(P24&lt;1,P24&gt;2958465,P24&lt;&gt;INT(P24)),TRUE)),IF(LEN(S24&amp;"")=0,FALSE,IF(ISNUMBER(S24),OR(S24&lt;1,S24&gt;2958465,S24&lt;&gt;INT(S24)),TRUE))),"Check recorded dates",IF(OR(C24="",D24="",E24="",F24="",G24="",H24="",M24="",J24=""),"Add finding / response / review plan",IF(AND(J24&lt;&gt;"Open",J24&lt;&gt;"In progress",J24&lt;&gt;"Implemented",J24&lt;&gt;"Verified",J24&lt;&gt;"Reopened",J24&lt;&gt;"Cancelled"),"Check internal status",""))))</x:f>
      </x:c>
      <x:c r="Y24" s="27" t="str">
        <x:f>IF(COUNTA(A24:V24)=0,"",IF(OR(J24="Verified",J24="Cancelled"),"",IF(LEN(I24&amp;"")=0,"Set Action date",IF(NOT(ISNUMBER(I24)),"Check Action date",IF(OR(I24&lt;1,I24&gt;2958465),"Check Action date",IF(I24&lt;&gt;INT(I24),"Use date only",IF(LEN('Start Here'!$B$6&amp;"")=0,"Set as-of date",IF(NOT(ISNUMBER('Start Here'!$B$6)),"Check as-of date",IF(OR('Start Here'!$B$6&lt;1,'Start Here'!$B$6&gt;2958465),"Check as-of date",IF('Start Here'!$B$6&lt;&gt;INT('Start Here'!$B$6),"Use date only",IF(I24&lt;'Start Here'!$B$6,"Action Overdue",IF(I24='Start Here'!$B$6,"Action Due today",""))))))))))))</x:f>
      </x:c>
      <x:c r="Z24" s="27" t="str">
        <x:f>IF(COUNTA(A24:V24)=0,"",IF(J24="Verified",IF(OR(K24="",L24="",M24="",N24="",P24="",Q24="",R24="",S24=""),"Review: verification record missing",IF(OR(IF(LEN(L24&amp;"")=0,FALSE,IF(ISNUMBER(L24),OR(L24&lt;1,L24&gt;2958465,L24&lt;&gt;INT(L24)),TRUE)),IF(LEN(P24&amp;"")=0,FALSE,IF(ISNUMBER(P24),OR(P24&lt;1,P24&gt;2958465,P24&lt;&gt;INT(P24)),TRUE)),IF(LEN(S24&amp;"")=0,FALSE,IF(ISNUMBER(S24),OR(S24&lt;1,S24&gt;2958465,S24&lt;&gt;INT(S24)),TRUE))),"Review: invalid verification date",IF(OR(L24&gt;'Start Here'!$B$6,P24&gt;'Start Here'!$B$6,S24&gt;'Start Here'!$B$6,P24&lt;L24,S24&lt;P24),"Review: verification date sequence",""))),IF(J24="Cancelled",IF(OR(N24="",R24="",S24=""),"Record cancellation reason / reviewer",""),IF(J24="Implemented",IF(OR(K24="",L24=""),"Add implementation evidence","Effectiveness review still needed"),""))))</x:f>
      </x:c>
      <x:c r="AA24" s="27" t="str">
        <x:f>IF(COUNTA(A24:V24)=0,"",IF(OR(J24="Verified",J24="Cancelled"),"",IF(LEN(O24&amp;"")=0,"Set Retest date",IF(NOT(ISNUMBER(O24)),"Check Retest date",IF(OR(O24&lt;1,O24&gt;2958465),"Check Retest date",IF(O24&lt;&gt;INT(O24),"Use date only",IF(LEN('Start Here'!$B$6&amp;"")=0,"Set as-of date",IF(NOT(ISNUMBER('Start Here'!$B$6)),"Check as-of date",IF(OR('Start Here'!$B$6&lt;1,'Start Here'!$B$6&gt;2958465),"Check as-of date",IF('Start Here'!$B$6&lt;&gt;INT('Start Here'!$B$6),"Use date only",IF(O24&lt;'Start Here'!$B$6,"Retest Overdue",IF(O24='Start Here'!$B$6,"Retest Due today",""))))))))))))</x:f>
      </x:c>
      <x:c r="AB24" s="27" t="str">
        <x:f>IF(COUNTA(A24:V24)=0,"",IF(LEN(U24&amp;"")=0,"",IF(NOT(ISNUMBER(U24)),"Check External date",IF(OR(U24&lt;1,U24&gt;2958465),"Check External date",IF(U24&lt;&gt;INT(U24),"Use date only",IF(LEN('Start Here'!$B$6&amp;"")=0,"Set as-of date",IF(NOT(ISNUMBER('Start Here'!$B$6)),"Check as-of date",IF(OR('Start Here'!$B$6&lt;1,'Start Here'!$B$6&gt;2958465),"Check as-of date",IF('Start Here'!$B$6&lt;&gt;INT('Start Here'!$B$6),"Use date only",IF(U24&lt;'Start Here'!$B$6,"External Overdue",IF(U24='Start Here'!$B$6,"External Due today","")))))))))))</x:f>
      </x:c>
    </x:row>
    <x:row r="25" ht="42" customHeight="1">
      <x:c r="A25" s="26"/>
      <x:c r="B25" s="26"/>
      <x:c r="C25" s="26"/>
      <x:c r="D25" s="28"/>
      <x:c r="E25" s="26"/>
      <x:c r="F25" s="26"/>
      <x:c r="G25" s="26"/>
      <x:c r="H25" s="26"/>
      <x:c r="I25" s="28"/>
      <x:c r="J25" s="26"/>
      <x:c r="K25" s="26"/>
      <x:c r="L25" s="28"/>
      <x:c r="M25" s="26"/>
      <x:c r="N25" s="26"/>
      <x:c r="O25" s="28"/>
      <x:c r="P25" s="28"/>
      <x:c r="Q25" s="26"/>
      <x:c r="R25" s="26"/>
      <x:c r="S25" s="28"/>
      <x:c r="T25" s="26"/>
      <x:c r="U25" s="28"/>
      <x:c r="V25" s="26"/>
      <x:c r="W25" s="27" t="str">
        <x:f>IF(COUNTA(A25:V25)=0,"",IF(A25="","Add action ID",IF(COUNTIFS($A$8:$A$107,A25)&gt;1,"Duplicate action ID",IF(B25="","Add evidence ID",IF(COUNTIFS('Evidence Register'!$A$8:$A$107,B25)=0,"Evidence ID not found",IF(COUNTIFS('Evidence Register'!$A$8:$A$107,B25)&gt;1,"Evidence ID duplicated",""))))))</x:f>
      </x:c>
      <x:c r="X25" s="27" t="str">
        <x:f>IF(COUNTA(A25:V25)=0,"",IF(OR(IF(LEN(D25&amp;"")=0,FALSE,IF(ISNUMBER(D25),OR(D25&lt;1,D25&gt;2958465,D25&lt;&gt;INT(D25)),TRUE)),IF(LEN(L25&amp;"")=0,FALSE,IF(ISNUMBER(L25),OR(L25&lt;1,L25&gt;2958465,L25&lt;&gt;INT(L25)),TRUE)),IF(LEN(P25&amp;"")=0,FALSE,IF(ISNUMBER(P25),OR(P25&lt;1,P25&gt;2958465,P25&lt;&gt;INT(P25)),TRUE)),IF(LEN(S25&amp;"")=0,FALSE,IF(ISNUMBER(S25),OR(S25&lt;1,S25&gt;2958465,S25&lt;&gt;INT(S25)),TRUE))),"Check recorded dates",IF(OR(C25="",D25="",E25="",F25="",G25="",H25="",M25="",J25=""),"Add finding / response / review plan",IF(AND(J25&lt;&gt;"Open",J25&lt;&gt;"In progress",J25&lt;&gt;"Implemented",J25&lt;&gt;"Verified",J25&lt;&gt;"Reopened",J25&lt;&gt;"Cancelled"),"Check internal status",""))))</x:f>
      </x:c>
      <x:c r="Y25" s="27" t="str">
        <x:f>IF(COUNTA(A25:V25)=0,"",IF(OR(J25="Verified",J25="Cancelled"),"",IF(LEN(I25&amp;"")=0,"Set Action date",IF(NOT(ISNUMBER(I25)),"Check Action date",IF(OR(I25&lt;1,I25&gt;2958465),"Check Action date",IF(I25&lt;&gt;INT(I25),"Use date only",IF(LEN('Start Here'!$B$6&amp;"")=0,"Set as-of date",IF(NOT(ISNUMBER('Start Here'!$B$6)),"Check as-of date",IF(OR('Start Here'!$B$6&lt;1,'Start Here'!$B$6&gt;2958465),"Check as-of date",IF('Start Here'!$B$6&lt;&gt;INT('Start Here'!$B$6),"Use date only",IF(I25&lt;'Start Here'!$B$6,"Action Overdue",IF(I25='Start Here'!$B$6,"Action Due today",""))))))))))))</x:f>
      </x:c>
      <x:c r="Z25" s="27" t="str">
        <x:f>IF(COUNTA(A25:V25)=0,"",IF(J25="Verified",IF(OR(K25="",L25="",M25="",N25="",P25="",Q25="",R25="",S25=""),"Review: verification record missing",IF(OR(IF(LEN(L25&amp;"")=0,FALSE,IF(ISNUMBER(L25),OR(L25&lt;1,L25&gt;2958465,L25&lt;&gt;INT(L25)),TRUE)),IF(LEN(P25&amp;"")=0,FALSE,IF(ISNUMBER(P25),OR(P25&lt;1,P25&gt;2958465,P25&lt;&gt;INT(P25)),TRUE)),IF(LEN(S25&amp;"")=0,FALSE,IF(ISNUMBER(S25),OR(S25&lt;1,S25&gt;2958465,S25&lt;&gt;INT(S25)),TRUE))),"Review: invalid verification date",IF(OR(L25&gt;'Start Here'!$B$6,P25&gt;'Start Here'!$B$6,S25&gt;'Start Here'!$B$6,P25&lt;L25,S25&lt;P25),"Review: verification date sequence",""))),IF(J25="Cancelled",IF(OR(N25="",R25="",S25=""),"Record cancellation reason / reviewer",""),IF(J25="Implemented",IF(OR(K25="",L25=""),"Add implementation evidence","Effectiveness review still needed"),""))))</x:f>
      </x:c>
      <x:c r="AA25" s="27" t="str">
        <x:f>IF(COUNTA(A25:V25)=0,"",IF(OR(J25="Verified",J25="Cancelled"),"",IF(LEN(O25&amp;"")=0,"Set Retest date",IF(NOT(ISNUMBER(O25)),"Check Retest date",IF(OR(O25&lt;1,O25&gt;2958465),"Check Retest date",IF(O25&lt;&gt;INT(O25),"Use date only",IF(LEN('Start Here'!$B$6&amp;"")=0,"Set as-of date",IF(NOT(ISNUMBER('Start Here'!$B$6)),"Check as-of date",IF(OR('Start Here'!$B$6&lt;1,'Start Here'!$B$6&gt;2958465),"Check as-of date",IF('Start Here'!$B$6&lt;&gt;INT('Start Here'!$B$6),"Use date only",IF(O25&lt;'Start Here'!$B$6,"Retest Overdue",IF(O25='Start Here'!$B$6,"Retest Due today",""))))))))))))</x:f>
      </x:c>
      <x:c r="AB25" s="27" t="str">
        <x:f>IF(COUNTA(A25:V25)=0,"",IF(LEN(U25&amp;"")=0,"",IF(NOT(ISNUMBER(U25)),"Check External date",IF(OR(U25&lt;1,U25&gt;2958465),"Check External date",IF(U25&lt;&gt;INT(U25),"Use date only",IF(LEN('Start Here'!$B$6&amp;"")=0,"Set as-of date",IF(NOT(ISNUMBER('Start Here'!$B$6)),"Check as-of date",IF(OR('Start Here'!$B$6&lt;1,'Start Here'!$B$6&gt;2958465),"Check as-of date",IF('Start Here'!$B$6&lt;&gt;INT('Start Here'!$B$6),"Use date only",IF(U25&lt;'Start Here'!$B$6,"External Overdue",IF(U25='Start Here'!$B$6,"External Due today","")))))))))))</x:f>
      </x:c>
    </x:row>
    <x:row r="26" ht="42" customHeight="1">
      <x:c r="A26" s="26"/>
      <x:c r="B26" s="26"/>
      <x:c r="C26" s="26"/>
      <x:c r="D26" s="28"/>
      <x:c r="E26" s="26"/>
      <x:c r="F26" s="26"/>
      <x:c r="G26" s="26"/>
      <x:c r="H26" s="26"/>
      <x:c r="I26" s="28"/>
      <x:c r="J26" s="26"/>
      <x:c r="K26" s="26"/>
      <x:c r="L26" s="28"/>
      <x:c r="M26" s="26"/>
      <x:c r="N26" s="26"/>
      <x:c r="O26" s="28"/>
      <x:c r="P26" s="28"/>
      <x:c r="Q26" s="26"/>
      <x:c r="R26" s="26"/>
      <x:c r="S26" s="28"/>
      <x:c r="T26" s="26"/>
      <x:c r="U26" s="28"/>
      <x:c r="V26" s="26"/>
      <x:c r="W26" s="27" t="str">
        <x:f>IF(COUNTA(A26:V26)=0,"",IF(A26="","Add action ID",IF(COUNTIFS($A$8:$A$107,A26)&gt;1,"Duplicate action ID",IF(B26="","Add evidence ID",IF(COUNTIFS('Evidence Register'!$A$8:$A$107,B26)=0,"Evidence ID not found",IF(COUNTIFS('Evidence Register'!$A$8:$A$107,B26)&gt;1,"Evidence ID duplicated",""))))))</x:f>
      </x:c>
      <x:c r="X26" s="27" t="str">
        <x:f>IF(COUNTA(A26:V26)=0,"",IF(OR(IF(LEN(D26&amp;"")=0,FALSE,IF(ISNUMBER(D26),OR(D26&lt;1,D26&gt;2958465,D26&lt;&gt;INT(D26)),TRUE)),IF(LEN(L26&amp;"")=0,FALSE,IF(ISNUMBER(L26),OR(L26&lt;1,L26&gt;2958465,L26&lt;&gt;INT(L26)),TRUE)),IF(LEN(P26&amp;"")=0,FALSE,IF(ISNUMBER(P26),OR(P26&lt;1,P26&gt;2958465,P26&lt;&gt;INT(P26)),TRUE)),IF(LEN(S26&amp;"")=0,FALSE,IF(ISNUMBER(S26),OR(S26&lt;1,S26&gt;2958465,S26&lt;&gt;INT(S26)),TRUE))),"Check recorded dates",IF(OR(C26="",D26="",E26="",F26="",G26="",H26="",M26="",J26=""),"Add finding / response / review plan",IF(AND(J26&lt;&gt;"Open",J26&lt;&gt;"In progress",J26&lt;&gt;"Implemented",J26&lt;&gt;"Verified",J26&lt;&gt;"Reopened",J26&lt;&gt;"Cancelled"),"Check internal status",""))))</x:f>
      </x:c>
      <x:c r="Y26" s="27" t="str">
        <x:f>IF(COUNTA(A26:V26)=0,"",IF(OR(J26="Verified",J26="Cancelled"),"",IF(LEN(I26&amp;"")=0,"Set Action date",IF(NOT(ISNUMBER(I26)),"Check Action date",IF(OR(I26&lt;1,I26&gt;2958465),"Check Action date",IF(I26&lt;&gt;INT(I26),"Use date only",IF(LEN('Start Here'!$B$6&amp;"")=0,"Set as-of date",IF(NOT(ISNUMBER('Start Here'!$B$6)),"Check as-of date",IF(OR('Start Here'!$B$6&lt;1,'Start Here'!$B$6&gt;2958465),"Check as-of date",IF('Start Here'!$B$6&lt;&gt;INT('Start Here'!$B$6),"Use date only",IF(I26&lt;'Start Here'!$B$6,"Action Overdue",IF(I26='Start Here'!$B$6,"Action Due today",""))))))))))))</x:f>
      </x:c>
      <x:c r="Z26" s="27" t="str">
        <x:f>IF(COUNTA(A26:V26)=0,"",IF(J26="Verified",IF(OR(K26="",L26="",M26="",N26="",P26="",Q26="",R26="",S26=""),"Review: verification record missing",IF(OR(IF(LEN(L26&amp;"")=0,FALSE,IF(ISNUMBER(L26),OR(L26&lt;1,L26&gt;2958465,L26&lt;&gt;INT(L26)),TRUE)),IF(LEN(P26&amp;"")=0,FALSE,IF(ISNUMBER(P26),OR(P26&lt;1,P26&gt;2958465,P26&lt;&gt;INT(P26)),TRUE)),IF(LEN(S26&amp;"")=0,FALSE,IF(ISNUMBER(S26),OR(S26&lt;1,S26&gt;2958465,S26&lt;&gt;INT(S26)),TRUE))),"Review: invalid verification date",IF(OR(L26&gt;'Start Here'!$B$6,P26&gt;'Start Here'!$B$6,S26&gt;'Start Here'!$B$6,P26&lt;L26,S26&lt;P26),"Review: verification date sequence",""))),IF(J26="Cancelled",IF(OR(N26="",R26="",S26=""),"Record cancellation reason / reviewer",""),IF(J26="Implemented",IF(OR(K26="",L26=""),"Add implementation evidence","Effectiveness review still needed"),""))))</x:f>
      </x:c>
      <x:c r="AA26" s="27" t="str">
        <x:f>IF(COUNTA(A26:V26)=0,"",IF(OR(J26="Verified",J26="Cancelled"),"",IF(LEN(O26&amp;"")=0,"Set Retest date",IF(NOT(ISNUMBER(O26)),"Check Retest date",IF(OR(O26&lt;1,O26&gt;2958465),"Check Retest date",IF(O26&lt;&gt;INT(O26),"Use date only",IF(LEN('Start Here'!$B$6&amp;"")=0,"Set as-of date",IF(NOT(ISNUMBER('Start Here'!$B$6)),"Check as-of date",IF(OR('Start Here'!$B$6&lt;1,'Start Here'!$B$6&gt;2958465),"Check as-of date",IF('Start Here'!$B$6&lt;&gt;INT('Start Here'!$B$6),"Use date only",IF(O26&lt;'Start Here'!$B$6,"Retest Overdue",IF(O26='Start Here'!$B$6,"Retest Due today",""))))))))))))</x:f>
      </x:c>
      <x:c r="AB26" s="27" t="str">
        <x:f>IF(COUNTA(A26:V26)=0,"",IF(LEN(U26&amp;"")=0,"",IF(NOT(ISNUMBER(U26)),"Check External date",IF(OR(U26&lt;1,U26&gt;2958465),"Check External date",IF(U26&lt;&gt;INT(U26),"Use date only",IF(LEN('Start Here'!$B$6&amp;"")=0,"Set as-of date",IF(NOT(ISNUMBER('Start Here'!$B$6)),"Check as-of date",IF(OR('Start Here'!$B$6&lt;1,'Start Here'!$B$6&gt;2958465),"Check as-of date",IF('Start Here'!$B$6&lt;&gt;INT('Start Here'!$B$6),"Use date only",IF(U26&lt;'Start Here'!$B$6,"External Overdue",IF(U26='Start Here'!$B$6,"External Due today","")))))))))))</x:f>
      </x:c>
    </x:row>
    <x:row r="27" ht="42" customHeight="1">
      <x:c r="A27" s="26"/>
      <x:c r="B27" s="26"/>
      <x:c r="C27" s="26"/>
      <x:c r="D27" s="28"/>
      <x:c r="E27" s="26"/>
      <x:c r="F27" s="26"/>
      <x:c r="G27" s="26"/>
      <x:c r="H27" s="26"/>
      <x:c r="I27" s="28"/>
      <x:c r="J27" s="26"/>
      <x:c r="K27" s="26"/>
      <x:c r="L27" s="28"/>
      <x:c r="M27" s="26"/>
      <x:c r="N27" s="26"/>
      <x:c r="O27" s="28"/>
      <x:c r="P27" s="28"/>
      <x:c r="Q27" s="26"/>
      <x:c r="R27" s="26"/>
      <x:c r="S27" s="28"/>
      <x:c r="T27" s="26"/>
      <x:c r="U27" s="28"/>
      <x:c r="V27" s="26"/>
      <x:c r="W27" s="27" t="str">
        <x:f>IF(COUNTA(A27:V27)=0,"",IF(A27="","Add action ID",IF(COUNTIFS($A$8:$A$107,A27)&gt;1,"Duplicate action ID",IF(B27="","Add evidence ID",IF(COUNTIFS('Evidence Register'!$A$8:$A$107,B27)=0,"Evidence ID not found",IF(COUNTIFS('Evidence Register'!$A$8:$A$107,B27)&gt;1,"Evidence ID duplicated",""))))))</x:f>
      </x:c>
      <x:c r="X27" s="27" t="str">
        <x:f>IF(COUNTA(A27:V27)=0,"",IF(OR(IF(LEN(D27&amp;"")=0,FALSE,IF(ISNUMBER(D27),OR(D27&lt;1,D27&gt;2958465,D27&lt;&gt;INT(D27)),TRUE)),IF(LEN(L27&amp;"")=0,FALSE,IF(ISNUMBER(L27),OR(L27&lt;1,L27&gt;2958465,L27&lt;&gt;INT(L27)),TRUE)),IF(LEN(P27&amp;"")=0,FALSE,IF(ISNUMBER(P27),OR(P27&lt;1,P27&gt;2958465,P27&lt;&gt;INT(P27)),TRUE)),IF(LEN(S27&amp;"")=0,FALSE,IF(ISNUMBER(S27),OR(S27&lt;1,S27&gt;2958465,S27&lt;&gt;INT(S27)),TRUE))),"Check recorded dates",IF(OR(C27="",D27="",E27="",F27="",G27="",H27="",M27="",J27=""),"Add finding / response / review plan",IF(AND(J27&lt;&gt;"Open",J27&lt;&gt;"In progress",J27&lt;&gt;"Implemented",J27&lt;&gt;"Verified",J27&lt;&gt;"Reopened",J27&lt;&gt;"Cancelled"),"Check internal status",""))))</x:f>
      </x:c>
      <x:c r="Y27" s="27" t="str">
        <x:f>IF(COUNTA(A27:V27)=0,"",IF(OR(J27="Verified",J27="Cancelled"),"",IF(LEN(I27&amp;"")=0,"Set Action date",IF(NOT(ISNUMBER(I27)),"Check Action date",IF(OR(I27&lt;1,I27&gt;2958465),"Check Action date",IF(I27&lt;&gt;INT(I27),"Use date only",IF(LEN('Start Here'!$B$6&amp;"")=0,"Set as-of date",IF(NOT(ISNUMBER('Start Here'!$B$6)),"Check as-of date",IF(OR('Start Here'!$B$6&lt;1,'Start Here'!$B$6&gt;2958465),"Check as-of date",IF('Start Here'!$B$6&lt;&gt;INT('Start Here'!$B$6),"Use date only",IF(I27&lt;'Start Here'!$B$6,"Action Overdue",IF(I27='Start Here'!$B$6,"Action Due today",""))))))))))))</x:f>
      </x:c>
      <x:c r="Z27" s="27" t="str">
        <x:f>IF(COUNTA(A27:V27)=0,"",IF(J27="Verified",IF(OR(K27="",L27="",M27="",N27="",P27="",Q27="",R27="",S27=""),"Review: verification record missing",IF(OR(IF(LEN(L27&amp;"")=0,FALSE,IF(ISNUMBER(L27),OR(L27&lt;1,L27&gt;2958465,L27&lt;&gt;INT(L27)),TRUE)),IF(LEN(P27&amp;"")=0,FALSE,IF(ISNUMBER(P27),OR(P27&lt;1,P27&gt;2958465,P27&lt;&gt;INT(P27)),TRUE)),IF(LEN(S27&amp;"")=0,FALSE,IF(ISNUMBER(S27),OR(S27&lt;1,S27&gt;2958465,S27&lt;&gt;INT(S27)),TRUE))),"Review: invalid verification date",IF(OR(L27&gt;'Start Here'!$B$6,P27&gt;'Start Here'!$B$6,S27&gt;'Start Here'!$B$6,P27&lt;L27,S27&lt;P27),"Review: verification date sequence",""))),IF(J27="Cancelled",IF(OR(N27="",R27="",S27=""),"Record cancellation reason / reviewer",""),IF(J27="Implemented",IF(OR(K27="",L27=""),"Add implementation evidence","Effectiveness review still needed"),""))))</x:f>
      </x:c>
      <x:c r="AA27" s="27" t="str">
        <x:f>IF(COUNTA(A27:V27)=0,"",IF(OR(J27="Verified",J27="Cancelled"),"",IF(LEN(O27&amp;"")=0,"Set Retest date",IF(NOT(ISNUMBER(O27)),"Check Retest date",IF(OR(O27&lt;1,O27&gt;2958465),"Check Retest date",IF(O27&lt;&gt;INT(O27),"Use date only",IF(LEN('Start Here'!$B$6&amp;"")=0,"Set as-of date",IF(NOT(ISNUMBER('Start Here'!$B$6)),"Check as-of date",IF(OR('Start Here'!$B$6&lt;1,'Start Here'!$B$6&gt;2958465),"Check as-of date",IF('Start Here'!$B$6&lt;&gt;INT('Start Here'!$B$6),"Use date only",IF(O27&lt;'Start Here'!$B$6,"Retest Overdue",IF(O27='Start Here'!$B$6,"Retest Due today",""))))))))))))</x:f>
      </x:c>
      <x:c r="AB27" s="27" t="str">
        <x:f>IF(COUNTA(A27:V27)=0,"",IF(LEN(U27&amp;"")=0,"",IF(NOT(ISNUMBER(U27)),"Check External date",IF(OR(U27&lt;1,U27&gt;2958465),"Check External date",IF(U27&lt;&gt;INT(U27),"Use date only",IF(LEN('Start Here'!$B$6&amp;"")=0,"Set as-of date",IF(NOT(ISNUMBER('Start Here'!$B$6)),"Check as-of date",IF(OR('Start Here'!$B$6&lt;1,'Start Here'!$B$6&gt;2958465),"Check as-of date",IF('Start Here'!$B$6&lt;&gt;INT('Start Here'!$B$6),"Use date only",IF(U27&lt;'Start Here'!$B$6,"External Overdue",IF(U27='Start Here'!$B$6,"External Due today","")))))))))))</x:f>
      </x:c>
    </x:row>
    <x:row r="28" ht="42" customHeight="1">
      <x:c r="A28" s="26"/>
      <x:c r="B28" s="26"/>
      <x:c r="C28" s="26"/>
      <x:c r="D28" s="28"/>
      <x:c r="E28" s="26"/>
      <x:c r="F28" s="26"/>
      <x:c r="G28" s="26"/>
      <x:c r="H28" s="26"/>
      <x:c r="I28" s="28"/>
      <x:c r="J28" s="26"/>
      <x:c r="K28" s="26"/>
      <x:c r="L28" s="28"/>
      <x:c r="M28" s="26"/>
      <x:c r="N28" s="26"/>
      <x:c r="O28" s="28"/>
      <x:c r="P28" s="28"/>
      <x:c r="Q28" s="26"/>
      <x:c r="R28" s="26"/>
      <x:c r="S28" s="28"/>
      <x:c r="T28" s="26"/>
      <x:c r="U28" s="28"/>
      <x:c r="V28" s="26"/>
      <x:c r="W28" s="27" t="str">
        <x:f>IF(COUNTA(A28:V28)=0,"",IF(A28="","Add action ID",IF(COUNTIFS($A$8:$A$107,A28)&gt;1,"Duplicate action ID",IF(B28="","Add evidence ID",IF(COUNTIFS('Evidence Register'!$A$8:$A$107,B28)=0,"Evidence ID not found",IF(COUNTIFS('Evidence Register'!$A$8:$A$107,B28)&gt;1,"Evidence ID duplicated",""))))))</x:f>
      </x:c>
      <x:c r="X28" s="27" t="str">
        <x:f>IF(COUNTA(A28:V28)=0,"",IF(OR(IF(LEN(D28&amp;"")=0,FALSE,IF(ISNUMBER(D28),OR(D28&lt;1,D28&gt;2958465,D28&lt;&gt;INT(D28)),TRUE)),IF(LEN(L28&amp;"")=0,FALSE,IF(ISNUMBER(L28),OR(L28&lt;1,L28&gt;2958465,L28&lt;&gt;INT(L28)),TRUE)),IF(LEN(P28&amp;"")=0,FALSE,IF(ISNUMBER(P28),OR(P28&lt;1,P28&gt;2958465,P28&lt;&gt;INT(P28)),TRUE)),IF(LEN(S28&amp;"")=0,FALSE,IF(ISNUMBER(S28),OR(S28&lt;1,S28&gt;2958465,S28&lt;&gt;INT(S28)),TRUE))),"Check recorded dates",IF(OR(C28="",D28="",E28="",F28="",G28="",H28="",M28="",J28=""),"Add finding / response / review plan",IF(AND(J28&lt;&gt;"Open",J28&lt;&gt;"In progress",J28&lt;&gt;"Implemented",J28&lt;&gt;"Verified",J28&lt;&gt;"Reopened",J28&lt;&gt;"Cancelled"),"Check internal status",""))))</x:f>
      </x:c>
      <x:c r="Y28" s="27" t="str">
        <x:f>IF(COUNTA(A28:V28)=0,"",IF(OR(J28="Verified",J28="Cancelled"),"",IF(LEN(I28&amp;"")=0,"Set Action date",IF(NOT(ISNUMBER(I28)),"Check Action date",IF(OR(I28&lt;1,I28&gt;2958465),"Check Action date",IF(I28&lt;&gt;INT(I28),"Use date only",IF(LEN('Start Here'!$B$6&amp;"")=0,"Set as-of date",IF(NOT(ISNUMBER('Start Here'!$B$6)),"Check as-of date",IF(OR('Start Here'!$B$6&lt;1,'Start Here'!$B$6&gt;2958465),"Check as-of date",IF('Start Here'!$B$6&lt;&gt;INT('Start Here'!$B$6),"Use date only",IF(I28&lt;'Start Here'!$B$6,"Action Overdue",IF(I28='Start Here'!$B$6,"Action Due today",""))))))))))))</x:f>
      </x:c>
      <x:c r="Z28" s="27" t="str">
        <x:f>IF(COUNTA(A28:V28)=0,"",IF(J28="Verified",IF(OR(K28="",L28="",M28="",N28="",P28="",Q28="",R28="",S28=""),"Review: verification record missing",IF(OR(IF(LEN(L28&amp;"")=0,FALSE,IF(ISNUMBER(L28),OR(L28&lt;1,L28&gt;2958465,L28&lt;&gt;INT(L28)),TRUE)),IF(LEN(P28&amp;"")=0,FALSE,IF(ISNUMBER(P28),OR(P28&lt;1,P28&gt;2958465,P28&lt;&gt;INT(P28)),TRUE)),IF(LEN(S28&amp;"")=0,FALSE,IF(ISNUMBER(S28),OR(S28&lt;1,S28&gt;2958465,S28&lt;&gt;INT(S28)),TRUE))),"Review: invalid verification date",IF(OR(L28&gt;'Start Here'!$B$6,P28&gt;'Start Here'!$B$6,S28&gt;'Start Here'!$B$6,P28&lt;L28,S28&lt;P28),"Review: verification date sequence",""))),IF(J28="Cancelled",IF(OR(N28="",R28="",S28=""),"Record cancellation reason / reviewer",""),IF(J28="Implemented",IF(OR(K28="",L28=""),"Add implementation evidence","Effectiveness review still needed"),""))))</x:f>
      </x:c>
      <x:c r="AA28" s="27" t="str">
        <x:f>IF(COUNTA(A28:V28)=0,"",IF(OR(J28="Verified",J28="Cancelled"),"",IF(LEN(O28&amp;"")=0,"Set Retest date",IF(NOT(ISNUMBER(O28)),"Check Retest date",IF(OR(O28&lt;1,O28&gt;2958465),"Check Retest date",IF(O28&lt;&gt;INT(O28),"Use date only",IF(LEN('Start Here'!$B$6&amp;"")=0,"Set as-of date",IF(NOT(ISNUMBER('Start Here'!$B$6)),"Check as-of date",IF(OR('Start Here'!$B$6&lt;1,'Start Here'!$B$6&gt;2958465),"Check as-of date",IF('Start Here'!$B$6&lt;&gt;INT('Start Here'!$B$6),"Use date only",IF(O28&lt;'Start Here'!$B$6,"Retest Overdue",IF(O28='Start Here'!$B$6,"Retest Due today",""))))))))))))</x:f>
      </x:c>
      <x:c r="AB28" s="27" t="str">
        <x:f>IF(COUNTA(A28:V28)=0,"",IF(LEN(U28&amp;"")=0,"",IF(NOT(ISNUMBER(U28)),"Check External date",IF(OR(U28&lt;1,U28&gt;2958465),"Check External date",IF(U28&lt;&gt;INT(U28),"Use date only",IF(LEN('Start Here'!$B$6&amp;"")=0,"Set as-of date",IF(NOT(ISNUMBER('Start Here'!$B$6)),"Check as-of date",IF(OR('Start Here'!$B$6&lt;1,'Start Here'!$B$6&gt;2958465),"Check as-of date",IF('Start Here'!$B$6&lt;&gt;INT('Start Here'!$B$6),"Use date only",IF(U28&lt;'Start Here'!$B$6,"External Overdue",IF(U28='Start Here'!$B$6,"External Due today","")))))))))))</x:f>
      </x:c>
    </x:row>
    <x:row r="29" ht="42" customHeight="1">
      <x:c r="A29" s="26"/>
      <x:c r="B29" s="26"/>
      <x:c r="C29" s="26"/>
      <x:c r="D29" s="28"/>
      <x:c r="E29" s="26"/>
      <x:c r="F29" s="26"/>
      <x:c r="G29" s="26"/>
      <x:c r="H29" s="26"/>
      <x:c r="I29" s="28"/>
      <x:c r="J29" s="26"/>
      <x:c r="K29" s="26"/>
      <x:c r="L29" s="28"/>
      <x:c r="M29" s="26"/>
      <x:c r="N29" s="26"/>
      <x:c r="O29" s="28"/>
      <x:c r="P29" s="28"/>
      <x:c r="Q29" s="26"/>
      <x:c r="R29" s="26"/>
      <x:c r="S29" s="28"/>
      <x:c r="T29" s="26"/>
      <x:c r="U29" s="28"/>
      <x:c r="V29" s="26"/>
      <x:c r="W29" s="27" t="str">
        <x:f>IF(COUNTA(A29:V29)=0,"",IF(A29="","Add action ID",IF(COUNTIFS($A$8:$A$107,A29)&gt;1,"Duplicate action ID",IF(B29="","Add evidence ID",IF(COUNTIFS('Evidence Register'!$A$8:$A$107,B29)=0,"Evidence ID not found",IF(COUNTIFS('Evidence Register'!$A$8:$A$107,B29)&gt;1,"Evidence ID duplicated",""))))))</x:f>
      </x:c>
      <x:c r="X29" s="27" t="str">
        <x:f>IF(COUNTA(A29:V29)=0,"",IF(OR(IF(LEN(D29&amp;"")=0,FALSE,IF(ISNUMBER(D29),OR(D29&lt;1,D29&gt;2958465,D29&lt;&gt;INT(D29)),TRUE)),IF(LEN(L29&amp;"")=0,FALSE,IF(ISNUMBER(L29),OR(L29&lt;1,L29&gt;2958465,L29&lt;&gt;INT(L29)),TRUE)),IF(LEN(P29&amp;"")=0,FALSE,IF(ISNUMBER(P29),OR(P29&lt;1,P29&gt;2958465,P29&lt;&gt;INT(P29)),TRUE)),IF(LEN(S29&amp;"")=0,FALSE,IF(ISNUMBER(S29),OR(S29&lt;1,S29&gt;2958465,S29&lt;&gt;INT(S29)),TRUE))),"Check recorded dates",IF(OR(C29="",D29="",E29="",F29="",G29="",H29="",M29="",J29=""),"Add finding / response / review plan",IF(AND(J29&lt;&gt;"Open",J29&lt;&gt;"In progress",J29&lt;&gt;"Implemented",J29&lt;&gt;"Verified",J29&lt;&gt;"Reopened",J29&lt;&gt;"Cancelled"),"Check internal status",""))))</x:f>
      </x:c>
      <x:c r="Y29" s="27" t="str">
        <x:f>IF(COUNTA(A29:V29)=0,"",IF(OR(J29="Verified",J29="Cancelled"),"",IF(LEN(I29&amp;"")=0,"Set Action date",IF(NOT(ISNUMBER(I29)),"Check Action date",IF(OR(I29&lt;1,I29&gt;2958465),"Check Action date",IF(I29&lt;&gt;INT(I29),"Use date only",IF(LEN('Start Here'!$B$6&amp;"")=0,"Set as-of date",IF(NOT(ISNUMBER('Start Here'!$B$6)),"Check as-of date",IF(OR('Start Here'!$B$6&lt;1,'Start Here'!$B$6&gt;2958465),"Check as-of date",IF('Start Here'!$B$6&lt;&gt;INT('Start Here'!$B$6),"Use date only",IF(I29&lt;'Start Here'!$B$6,"Action Overdue",IF(I29='Start Here'!$B$6,"Action Due today",""))))))))))))</x:f>
      </x:c>
      <x:c r="Z29" s="27" t="str">
        <x:f>IF(COUNTA(A29:V29)=0,"",IF(J29="Verified",IF(OR(K29="",L29="",M29="",N29="",P29="",Q29="",R29="",S29=""),"Review: verification record missing",IF(OR(IF(LEN(L29&amp;"")=0,FALSE,IF(ISNUMBER(L29),OR(L29&lt;1,L29&gt;2958465,L29&lt;&gt;INT(L29)),TRUE)),IF(LEN(P29&amp;"")=0,FALSE,IF(ISNUMBER(P29),OR(P29&lt;1,P29&gt;2958465,P29&lt;&gt;INT(P29)),TRUE)),IF(LEN(S29&amp;"")=0,FALSE,IF(ISNUMBER(S29),OR(S29&lt;1,S29&gt;2958465,S29&lt;&gt;INT(S29)),TRUE))),"Review: invalid verification date",IF(OR(L29&gt;'Start Here'!$B$6,P29&gt;'Start Here'!$B$6,S29&gt;'Start Here'!$B$6,P29&lt;L29,S29&lt;P29),"Review: verification date sequence",""))),IF(J29="Cancelled",IF(OR(N29="",R29="",S29=""),"Record cancellation reason / reviewer",""),IF(J29="Implemented",IF(OR(K29="",L29=""),"Add implementation evidence","Effectiveness review still needed"),""))))</x:f>
      </x:c>
      <x:c r="AA29" s="27" t="str">
        <x:f>IF(COUNTA(A29:V29)=0,"",IF(OR(J29="Verified",J29="Cancelled"),"",IF(LEN(O29&amp;"")=0,"Set Retest date",IF(NOT(ISNUMBER(O29)),"Check Retest date",IF(OR(O29&lt;1,O29&gt;2958465),"Check Retest date",IF(O29&lt;&gt;INT(O29),"Use date only",IF(LEN('Start Here'!$B$6&amp;"")=0,"Set as-of date",IF(NOT(ISNUMBER('Start Here'!$B$6)),"Check as-of date",IF(OR('Start Here'!$B$6&lt;1,'Start Here'!$B$6&gt;2958465),"Check as-of date",IF('Start Here'!$B$6&lt;&gt;INT('Start Here'!$B$6),"Use date only",IF(O29&lt;'Start Here'!$B$6,"Retest Overdue",IF(O29='Start Here'!$B$6,"Retest Due today",""))))))))))))</x:f>
      </x:c>
      <x:c r="AB29" s="27" t="str">
        <x:f>IF(COUNTA(A29:V29)=0,"",IF(LEN(U29&amp;"")=0,"",IF(NOT(ISNUMBER(U29)),"Check External date",IF(OR(U29&lt;1,U29&gt;2958465),"Check External date",IF(U29&lt;&gt;INT(U29),"Use date only",IF(LEN('Start Here'!$B$6&amp;"")=0,"Set as-of date",IF(NOT(ISNUMBER('Start Here'!$B$6)),"Check as-of date",IF(OR('Start Here'!$B$6&lt;1,'Start Here'!$B$6&gt;2958465),"Check as-of date",IF('Start Here'!$B$6&lt;&gt;INT('Start Here'!$B$6),"Use date only",IF(U29&lt;'Start Here'!$B$6,"External Overdue",IF(U29='Start Here'!$B$6,"External Due today","")))))))))))</x:f>
      </x:c>
    </x:row>
    <x:row r="30" ht="42" customHeight="1">
      <x:c r="A30" s="26"/>
      <x:c r="B30" s="26"/>
      <x:c r="C30" s="26"/>
      <x:c r="D30" s="28"/>
      <x:c r="E30" s="26"/>
      <x:c r="F30" s="26"/>
      <x:c r="G30" s="26"/>
      <x:c r="H30" s="26"/>
      <x:c r="I30" s="28"/>
      <x:c r="J30" s="26"/>
      <x:c r="K30" s="26"/>
      <x:c r="L30" s="28"/>
      <x:c r="M30" s="26"/>
      <x:c r="N30" s="26"/>
      <x:c r="O30" s="28"/>
      <x:c r="P30" s="28"/>
      <x:c r="Q30" s="26"/>
      <x:c r="R30" s="26"/>
      <x:c r="S30" s="28"/>
      <x:c r="T30" s="26"/>
      <x:c r="U30" s="28"/>
      <x:c r="V30" s="26"/>
      <x:c r="W30" s="27" t="str">
        <x:f>IF(COUNTA(A30:V30)=0,"",IF(A30="","Add action ID",IF(COUNTIFS($A$8:$A$107,A30)&gt;1,"Duplicate action ID",IF(B30="","Add evidence ID",IF(COUNTIFS('Evidence Register'!$A$8:$A$107,B30)=0,"Evidence ID not found",IF(COUNTIFS('Evidence Register'!$A$8:$A$107,B30)&gt;1,"Evidence ID duplicated",""))))))</x:f>
      </x:c>
      <x:c r="X30" s="27" t="str">
        <x:f>IF(COUNTA(A30:V30)=0,"",IF(OR(IF(LEN(D30&amp;"")=0,FALSE,IF(ISNUMBER(D30),OR(D30&lt;1,D30&gt;2958465,D30&lt;&gt;INT(D30)),TRUE)),IF(LEN(L30&amp;"")=0,FALSE,IF(ISNUMBER(L30),OR(L30&lt;1,L30&gt;2958465,L30&lt;&gt;INT(L30)),TRUE)),IF(LEN(P30&amp;"")=0,FALSE,IF(ISNUMBER(P30),OR(P30&lt;1,P30&gt;2958465,P30&lt;&gt;INT(P30)),TRUE)),IF(LEN(S30&amp;"")=0,FALSE,IF(ISNUMBER(S30),OR(S30&lt;1,S30&gt;2958465,S30&lt;&gt;INT(S30)),TRUE))),"Check recorded dates",IF(OR(C30="",D30="",E30="",F30="",G30="",H30="",M30="",J30=""),"Add finding / response / review plan",IF(AND(J30&lt;&gt;"Open",J30&lt;&gt;"In progress",J30&lt;&gt;"Implemented",J30&lt;&gt;"Verified",J30&lt;&gt;"Reopened",J30&lt;&gt;"Cancelled"),"Check internal status",""))))</x:f>
      </x:c>
      <x:c r="Y30" s="27" t="str">
        <x:f>IF(COUNTA(A30:V30)=0,"",IF(OR(J30="Verified",J30="Cancelled"),"",IF(LEN(I30&amp;"")=0,"Set Action date",IF(NOT(ISNUMBER(I30)),"Check Action date",IF(OR(I30&lt;1,I30&gt;2958465),"Check Action date",IF(I30&lt;&gt;INT(I30),"Use date only",IF(LEN('Start Here'!$B$6&amp;"")=0,"Set as-of date",IF(NOT(ISNUMBER('Start Here'!$B$6)),"Check as-of date",IF(OR('Start Here'!$B$6&lt;1,'Start Here'!$B$6&gt;2958465),"Check as-of date",IF('Start Here'!$B$6&lt;&gt;INT('Start Here'!$B$6),"Use date only",IF(I30&lt;'Start Here'!$B$6,"Action Overdue",IF(I30='Start Here'!$B$6,"Action Due today",""))))))))))))</x:f>
      </x:c>
      <x:c r="Z30" s="27" t="str">
        <x:f>IF(COUNTA(A30:V30)=0,"",IF(J30="Verified",IF(OR(K30="",L30="",M30="",N30="",P30="",Q30="",R30="",S30=""),"Review: verification record missing",IF(OR(IF(LEN(L30&amp;"")=0,FALSE,IF(ISNUMBER(L30),OR(L30&lt;1,L30&gt;2958465,L30&lt;&gt;INT(L30)),TRUE)),IF(LEN(P30&amp;"")=0,FALSE,IF(ISNUMBER(P30),OR(P30&lt;1,P30&gt;2958465,P30&lt;&gt;INT(P30)),TRUE)),IF(LEN(S30&amp;"")=0,FALSE,IF(ISNUMBER(S30),OR(S30&lt;1,S30&gt;2958465,S30&lt;&gt;INT(S30)),TRUE))),"Review: invalid verification date",IF(OR(L30&gt;'Start Here'!$B$6,P30&gt;'Start Here'!$B$6,S30&gt;'Start Here'!$B$6,P30&lt;L30,S30&lt;P30),"Review: verification date sequence",""))),IF(J30="Cancelled",IF(OR(N30="",R30="",S30=""),"Record cancellation reason / reviewer",""),IF(J30="Implemented",IF(OR(K30="",L30=""),"Add implementation evidence","Effectiveness review still needed"),""))))</x:f>
      </x:c>
      <x:c r="AA30" s="27" t="str">
        <x:f>IF(COUNTA(A30:V30)=0,"",IF(OR(J30="Verified",J30="Cancelled"),"",IF(LEN(O30&amp;"")=0,"Set Retest date",IF(NOT(ISNUMBER(O30)),"Check Retest date",IF(OR(O30&lt;1,O30&gt;2958465),"Check Retest date",IF(O30&lt;&gt;INT(O30),"Use date only",IF(LEN('Start Here'!$B$6&amp;"")=0,"Set as-of date",IF(NOT(ISNUMBER('Start Here'!$B$6)),"Check as-of date",IF(OR('Start Here'!$B$6&lt;1,'Start Here'!$B$6&gt;2958465),"Check as-of date",IF('Start Here'!$B$6&lt;&gt;INT('Start Here'!$B$6),"Use date only",IF(O30&lt;'Start Here'!$B$6,"Retest Overdue",IF(O30='Start Here'!$B$6,"Retest Due today",""))))))))))))</x:f>
      </x:c>
      <x:c r="AB30" s="27" t="str">
        <x:f>IF(COUNTA(A30:V30)=0,"",IF(LEN(U30&amp;"")=0,"",IF(NOT(ISNUMBER(U30)),"Check External date",IF(OR(U30&lt;1,U30&gt;2958465),"Check External date",IF(U30&lt;&gt;INT(U30),"Use date only",IF(LEN('Start Here'!$B$6&amp;"")=0,"Set as-of date",IF(NOT(ISNUMBER('Start Here'!$B$6)),"Check as-of date",IF(OR('Start Here'!$B$6&lt;1,'Start Here'!$B$6&gt;2958465),"Check as-of date",IF('Start Here'!$B$6&lt;&gt;INT('Start Here'!$B$6),"Use date only",IF(U30&lt;'Start Here'!$B$6,"External Overdue",IF(U30='Start Here'!$B$6,"External Due today","")))))))))))</x:f>
      </x:c>
    </x:row>
    <x:row r="31" ht="42" customHeight="1">
      <x:c r="A31" s="26"/>
      <x:c r="B31" s="26"/>
      <x:c r="C31" s="26"/>
      <x:c r="D31" s="28"/>
      <x:c r="E31" s="26"/>
      <x:c r="F31" s="26"/>
      <x:c r="G31" s="26"/>
      <x:c r="H31" s="26"/>
      <x:c r="I31" s="28"/>
      <x:c r="J31" s="26"/>
      <x:c r="K31" s="26"/>
      <x:c r="L31" s="28"/>
      <x:c r="M31" s="26"/>
      <x:c r="N31" s="26"/>
      <x:c r="O31" s="28"/>
      <x:c r="P31" s="28"/>
      <x:c r="Q31" s="26"/>
      <x:c r="R31" s="26"/>
      <x:c r="S31" s="28"/>
      <x:c r="T31" s="26"/>
      <x:c r="U31" s="28"/>
      <x:c r="V31" s="26"/>
      <x:c r="W31" s="27" t="str">
        <x:f>IF(COUNTA(A31:V31)=0,"",IF(A31="","Add action ID",IF(COUNTIFS($A$8:$A$107,A31)&gt;1,"Duplicate action ID",IF(B31="","Add evidence ID",IF(COUNTIFS('Evidence Register'!$A$8:$A$107,B31)=0,"Evidence ID not found",IF(COUNTIFS('Evidence Register'!$A$8:$A$107,B31)&gt;1,"Evidence ID duplicated",""))))))</x:f>
      </x:c>
      <x:c r="X31" s="27" t="str">
        <x:f>IF(COUNTA(A31:V31)=0,"",IF(OR(IF(LEN(D31&amp;"")=0,FALSE,IF(ISNUMBER(D31),OR(D31&lt;1,D31&gt;2958465,D31&lt;&gt;INT(D31)),TRUE)),IF(LEN(L31&amp;"")=0,FALSE,IF(ISNUMBER(L31),OR(L31&lt;1,L31&gt;2958465,L31&lt;&gt;INT(L31)),TRUE)),IF(LEN(P31&amp;"")=0,FALSE,IF(ISNUMBER(P31),OR(P31&lt;1,P31&gt;2958465,P31&lt;&gt;INT(P31)),TRUE)),IF(LEN(S31&amp;"")=0,FALSE,IF(ISNUMBER(S31),OR(S31&lt;1,S31&gt;2958465,S31&lt;&gt;INT(S31)),TRUE))),"Check recorded dates",IF(OR(C31="",D31="",E31="",F31="",G31="",H31="",M31="",J31=""),"Add finding / response / review plan",IF(AND(J31&lt;&gt;"Open",J31&lt;&gt;"In progress",J31&lt;&gt;"Implemented",J31&lt;&gt;"Verified",J31&lt;&gt;"Reopened",J31&lt;&gt;"Cancelled"),"Check internal status",""))))</x:f>
      </x:c>
      <x:c r="Y31" s="27" t="str">
        <x:f>IF(COUNTA(A31:V31)=0,"",IF(OR(J31="Verified",J31="Cancelled"),"",IF(LEN(I31&amp;"")=0,"Set Action date",IF(NOT(ISNUMBER(I31)),"Check Action date",IF(OR(I31&lt;1,I31&gt;2958465),"Check Action date",IF(I31&lt;&gt;INT(I31),"Use date only",IF(LEN('Start Here'!$B$6&amp;"")=0,"Set as-of date",IF(NOT(ISNUMBER('Start Here'!$B$6)),"Check as-of date",IF(OR('Start Here'!$B$6&lt;1,'Start Here'!$B$6&gt;2958465),"Check as-of date",IF('Start Here'!$B$6&lt;&gt;INT('Start Here'!$B$6),"Use date only",IF(I31&lt;'Start Here'!$B$6,"Action Overdue",IF(I31='Start Here'!$B$6,"Action Due today",""))))))))))))</x:f>
      </x:c>
      <x:c r="Z31" s="27" t="str">
        <x:f>IF(COUNTA(A31:V31)=0,"",IF(J31="Verified",IF(OR(K31="",L31="",M31="",N31="",P31="",Q31="",R31="",S31=""),"Review: verification record missing",IF(OR(IF(LEN(L31&amp;"")=0,FALSE,IF(ISNUMBER(L31),OR(L31&lt;1,L31&gt;2958465,L31&lt;&gt;INT(L31)),TRUE)),IF(LEN(P31&amp;"")=0,FALSE,IF(ISNUMBER(P31),OR(P31&lt;1,P31&gt;2958465,P31&lt;&gt;INT(P31)),TRUE)),IF(LEN(S31&amp;"")=0,FALSE,IF(ISNUMBER(S31),OR(S31&lt;1,S31&gt;2958465,S31&lt;&gt;INT(S31)),TRUE))),"Review: invalid verification date",IF(OR(L31&gt;'Start Here'!$B$6,P31&gt;'Start Here'!$B$6,S31&gt;'Start Here'!$B$6,P31&lt;L31,S31&lt;P31),"Review: verification date sequence",""))),IF(J31="Cancelled",IF(OR(N31="",R31="",S31=""),"Record cancellation reason / reviewer",""),IF(J31="Implemented",IF(OR(K31="",L31=""),"Add implementation evidence","Effectiveness review still needed"),""))))</x:f>
      </x:c>
      <x:c r="AA31" s="27" t="str">
        <x:f>IF(COUNTA(A31:V31)=0,"",IF(OR(J31="Verified",J31="Cancelled"),"",IF(LEN(O31&amp;"")=0,"Set Retest date",IF(NOT(ISNUMBER(O31)),"Check Retest date",IF(OR(O31&lt;1,O31&gt;2958465),"Check Retest date",IF(O31&lt;&gt;INT(O31),"Use date only",IF(LEN('Start Here'!$B$6&amp;"")=0,"Set as-of date",IF(NOT(ISNUMBER('Start Here'!$B$6)),"Check as-of date",IF(OR('Start Here'!$B$6&lt;1,'Start Here'!$B$6&gt;2958465),"Check as-of date",IF('Start Here'!$B$6&lt;&gt;INT('Start Here'!$B$6),"Use date only",IF(O31&lt;'Start Here'!$B$6,"Retest Overdue",IF(O31='Start Here'!$B$6,"Retest Due today",""))))))))))))</x:f>
      </x:c>
      <x:c r="AB31" s="27" t="str">
        <x:f>IF(COUNTA(A31:V31)=0,"",IF(LEN(U31&amp;"")=0,"",IF(NOT(ISNUMBER(U31)),"Check External date",IF(OR(U31&lt;1,U31&gt;2958465),"Check External date",IF(U31&lt;&gt;INT(U31),"Use date only",IF(LEN('Start Here'!$B$6&amp;"")=0,"Set as-of date",IF(NOT(ISNUMBER('Start Here'!$B$6)),"Check as-of date",IF(OR('Start Here'!$B$6&lt;1,'Start Here'!$B$6&gt;2958465),"Check as-of date",IF('Start Here'!$B$6&lt;&gt;INT('Start Here'!$B$6),"Use date only",IF(U31&lt;'Start Here'!$B$6,"External Overdue",IF(U31='Start Here'!$B$6,"External Due today","")))))))))))</x:f>
      </x:c>
    </x:row>
    <x:row r="32" ht="42" customHeight="1">
      <x:c r="A32" s="26"/>
      <x:c r="B32" s="26"/>
      <x:c r="C32" s="26"/>
      <x:c r="D32" s="28"/>
      <x:c r="E32" s="26"/>
      <x:c r="F32" s="26"/>
      <x:c r="G32" s="26"/>
      <x:c r="H32" s="26"/>
      <x:c r="I32" s="28"/>
      <x:c r="J32" s="26"/>
      <x:c r="K32" s="26"/>
      <x:c r="L32" s="28"/>
      <x:c r="M32" s="26"/>
      <x:c r="N32" s="26"/>
      <x:c r="O32" s="28"/>
      <x:c r="P32" s="28"/>
      <x:c r="Q32" s="26"/>
      <x:c r="R32" s="26"/>
      <x:c r="S32" s="28"/>
      <x:c r="T32" s="26"/>
      <x:c r="U32" s="28"/>
      <x:c r="V32" s="26"/>
      <x:c r="W32" s="27" t="str">
        <x:f>IF(COUNTA(A32:V32)=0,"",IF(A32="","Add action ID",IF(COUNTIFS($A$8:$A$107,A32)&gt;1,"Duplicate action ID",IF(B32="","Add evidence ID",IF(COUNTIFS('Evidence Register'!$A$8:$A$107,B32)=0,"Evidence ID not found",IF(COUNTIFS('Evidence Register'!$A$8:$A$107,B32)&gt;1,"Evidence ID duplicated",""))))))</x:f>
      </x:c>
      <x:c r="X32" s="27" t="str">
        <x:f>IF(COUNTA(A32:V32)=0,"",IF(OR(IF(LEN(D32&amp;"")=0,FALSE,IF(ISNUMBER(D32),OR(D32&lt;1,D32&gt;2958465,D32&lt;&gt;INT(D32)),TRUE)),IF(LEN(L32&amp;"")=0,FALSE,IF(ISNUMBER(L32),OR(L32&lt;1,L32&gt;2958465,L32&lt;&gt;INT(L32)),TRUE)),IF(LEN(P32&amp;"")=0,FALSE,IF(ISNUMBER(P32),OR(P32&lt;1,P32&gt;2958465,P32&lt;&gt;INT(P32)),TRUE)),IF(LEN(S32&amp;"")=0,FALSE,IF(ISNUMBER(S32),OR(S32&lt;1,S32&gt;2958465,S32&lt;&gt;INT(S32)),TRUE))),"Check recorded dates",IF(OR(C32="",D32="",E32="",F32="",G32="",H32="",M32="",J32=""),"Add finding / response / review plan",IF(AND(J32&lt;&gt;"Open",J32&lt;&gt;"In progress",J32&lt;&gt;"Implemented",J32&lt;&gt;"Verified",J32&lt;&gt;"Reopened",J32&lt;&gt;"Cancelled"),"Check internal status",""))))</x:f>
      </x:c>
      <x:c r="Y32" s="27" t="str">
        <x:f>IF(COUNTA(A32:V32)=0,"",IF(OR(J32="Verified",J32="Cancelled"),"",IF(LEN(I32&amp;"")=0,"Set Action date",IF(NOT(ISNUMBER(I32)),"Check Action date",IF(OR(I32&lt;1,I32&gt;2958465),"Check Action date",IF(I32&lt;&gt;INT(I32),"Use date only",IF(LEN('Start Here'!$B$6&amp;"")=0,"Set as-of date",IF(NOT(ISNUMBER('Start Here'!$B$6)),"Check as-of date",IF(OR('Start Here'!$B$6&lt;1,'Start Here'!$B$6&gt;2958465),"Check as-of date",IF('Start Here'!$B$6&lt;&gt;INT('Start Here'!$B$6),"Use date only",IF(I32&lt;'Start Here'!$B$6,"Action Overdue",IF(I32='Start Here'!$B$6,"Action Due today",""))))))))))))</x:f>
      </x:c>
      <x:c r="Z32" s="27" t="str">
        <x:f>IF(COUNTA(A32:V32)=0,"",IF(J32="Verified",IF(OR(K32="",L32="",M32="",N32="",P32="",Q32="",R32="",S32=""),"Review: verification record missing",IF(OR(IF(LEN(L32&amp;"")=0,FALSE,IF(ISNUMBER(L32),OR(L32&lt;1,L32&gt;2958465,L32&lt;&gt;INT(L32)),TRUE)),IF(LEN(P32&amp;"")=0,FALSE,IF(ISNUMBER(P32),OR(P32&lt;1,P32&gt;2958465,P32&lt;&gt;INT(P32)),TRUE)),IF(LEN(S32&amp;"")=0,FALSE,IF(ISNUMBER(S32),OR(S32&lt;1,S32&gt;2958465,S32&lt;&gt;INT(S32)),TRUE))),"Review: invalid verification date",IF(OR(L32&gt;'Start Here'!$B$6,P32&gt;'Start Here'!$B$6,S32&gt;'Start Here'!$B$6,P32&lt;L32,S32&lt;P32),"Review: verification date sequence",""))),IF(J32="Cancelled",IF(OR(N32="",R32="",S32=""),"Record cancellation reason / reviewer",""),IF(J32="Implemented",IF(OR(K32="",L32=""),"Add implementation evidence","Effectiveness review still needed"),""))))</x:f>
      </x:c>
      <x:c r="AA32" s="27" t="str">
        <x:f>IF(COUNTA(A32:V32)=0,"",IF(OR(J32="Verified",J32="Cancelled"),"",IF(LEN(O32&amp;"")=0,"Set Retest date",IF(NOT(ISNUMBER(O32)),"Check Retest date",IF(OR(O32&lt;1,O32&gt;2958465),"Check Retest date",IF(O32&lt;&gt;INT(O32),"Use date only",IF(LEN('Start Here'!$B$6&amp;"")=0,"Set as-of date",IF(NOT(ISNUMBER('Start Here'!$B$6)),"Check as-of date",IF(OR('Start Here'!$B$6&lt;1,'Start Here'!$B$6&gt;2958465),"Check as-of date",IF('Start Here'!$B$6&lt;&gt;INT('Start Here'!$B$6),"Use date only",IF(O32&lt;'Start Here'!$B$6,"Retest Overdue",IF(O32='Start Here'!$B$6,"Retest Due today",""))))))))))))</x:f>
      </x:c>
      <x:c r="AB32" s="27" t="str">
        <x:f>IF(COUNTA(A32:V32)=0,"",IF(LEN(U32&amp;"")=0,"",IF(NOT(ISNUMBER(U32)),"Check External date",IF(OR(U32&lt;1,U32&gt;2958465),"Check External date",IF(U32&lt;&gt;INT(U32),"Use date only",IF(LEN('Start Here'!$B$6&amp;"")=0,"Set as-of date",IF(NOT(ISNUMBER('Start Here'!$B$6)),"Check as-of date",IF(OR('Start Here'!$B$6&lt;1,'Start Here'!$B$6&gt;2958465),"Check as-of date",IF('Start Here'!$B$6&lt;&gt;INT('Start Here'!$B$6),"Use date only",IF(U32&lt;'Start Here'!$B$6,"External Overdue",IF(U32='Start Here'!$B$6,"External Due today","")))))))))))</x:f>
      </x:c>
    </x:row>
    <x:row r="33" ht="42" customHeight="1">
      <x:c r="A33" s="26"/>
      <x:c r="B33" s="26"/>
      <x:c r="C33" s="26"/>
      <x:c r="D33" s="28"/>
      <x:c r="E33" s="26"/>
      <x:c r="F33" s="26"/>
      <x:c r="G33" s="26"/>
      <x:c r="H33" s="26"/>
      <x:c r="I33" s="28"/>
      <x:c r="J33" s="26"/>
      <x:c r="K33" s="26"/>
      <x:c r="L33" s="28"/>
      <x:c r="M33" s="26"/>
      <x:c r="N33" s="26"/>
      <x:c r="O33" s="28"/>
      <x:c r="P33" s="28"/>
      <x:c r="Q33" s="26"/>
      <x:c r="R33" s="26"/>
      <x:c r="S33" s="28"/>
      <x:c r="T33" s="26"/>
      <x:c r="U33" s="28"/>
      <x:c r="V33" s="26"/>
      <x:c r="W33" s="27" t="str">
        <x:f>IF(COUNTA(A33:V33)=0,"",IF(A33="","Add action ID",IF(COUNTIFS($A$8:$A$107,A33)&gt;1,"Duplicate action ID",IF(B33="","Add evidence ID",IF(COUNTIFS('Evidence Register'!$A$8:$A$107,B33)=0,"Evidence ID not found",IF(COUNTIFS('Evidence Register'!$A$8:$A$107,B33)&gt;1,"Evidence ID duplicated",""))))))</x:f>
      </x:c>
      <x:c r="X33" s="27" t="str">
        <x:f>IF(COUNTA(A33:V33)=0,"",IF(OR(IF(LEN(D33&amp;"")=0,FALSE,IF(ISNUMBER(D33),OR(D33&lt;1,D33&gt;2958465,D33&lt;&gt;INT(D33)),TRUE)),IF(LEN(L33&amp;"")=0,FALSE,IF(ISNUMBER(L33),OR(L33&lt;1,L33&gt;2958465,L33&lt;&gt;INT(L33)),TRUE)),IF(LEN(P33&amp;"")=0,FALSE,IF(ISNUMBER(P33),OR(P33&lt;1,P33&gt;2958465,P33&lt;&gt;INT(P33)),TRUE)),IF(LEN(S33&amp;"")=0,FALSE,IF(ISNUMBER(S33),OR(S33&lt;1,S33&gt;2958465,S33&lt;&gt;INT(S33)),TRUE))),"Check recorded dates",IF(OR(C33="",D33="",E33="",F33="",G33="",H33="",M33="",J33=""),"Add finding / response / review plan",IF(AND(J33&lt;&gt;"Open",J33&lt;&gt;"In progress",J33&lt;&gt;"Implemented",J33&lt;&gt;"Verified",J33&lt;&gt;"Reopened",J33&lt;&gt;"Cancelled"),"Check internal status",""))))</x:f>
      </x:c>
      <x:c r="Y33" s="27" t="str">
        <x:f>IF(COUNTA(A33:V33)=0,"",IF(OR(J33="Verified",J33="Cancelled"),"",IF(LEN(I33&amp;"")=0,"Set Action date",IF(NOT(ISNUMBER(I33)),"Check Action date",IF(OR(I33&lt;1,I33&gt;2958465),"Check Action date",IF(I33&lt;&gt;INT(I33),"Use date only",IF(LEN('Start Here'!$B$6&amp;"")=0,"Set as-of date",IF(NOT(ISNUMBER('Start Here'!$B$6)),"Check as-of date",IF(OR('Start Here'!$B$6&lt;1,'Start Here'!$B$6&gt;2958465),"Check as-of date",IF('Start Here'!$B$6&lt;&gt;INT('Start Here'!$B$6),"Use date only",IF(I33&lt;'Start Here'!$B$6,"Action Overdue",IF(I33='Start Here'!$B$6,"Action Due today",""))))))))))))</x:f>
      </x:c>
      <x:c r="Z33" s="27" t="str">
        <x:f>IF(COUNTA(A33:V33)=0,"",IF(J33="Verified",IF(OR(K33="",L33="",M33="",N33="",P33="",Q33="",R33="",S33=""),"Review: verification record missing",IF(OR(IF(LEN(L33&amp;"")=0,FALSE,IF(ISNUMBER(L33),OR(L33&lt;1,L33&gt;2958465,L33&lt;&gt;INT(L33)),TRUE)),IF(LEN(P33&amp;"")=0,FALSE,IF(ISNUMBER(P33),OR(P33&lt;1,P33&gt;2958465,P33&lt;&gt;INT(P33)),TRUE)),IF(LEN(S33&amp;"")=0,FALSE,IF(ISNUMBER(S33),OR(S33&lt;1,S33&gt;2958465,S33&lt;&gt;INT(S33)),TRUE))),"Review: invalid verification date",IF(OR(L33&gt;'Start Here'!$B$6,P33&gt;'Start Here'!$B$6,S33&gt;'Start Here'!$B$6,P33&lt;L33,S33&lt;P33),"Review: verification date sequence",""))),IF(J33="Cancelled",IF(OR(N33="",R33="",S33=""),"Record cancellation reason / reviewer",""),IF(J33="Implemented",IF(OR(K33="",L33=""),"Add implementation evidence","Effectiveness review still needed"),""))))</x:f>
      </x:c>
      <x:c r="AA33" s="27" t="str">
        <x:f>IF(COUNTA(A33:V33)=0,"",IF(OR(J33="Verified",J33="Cancelled"),"",IF(LEN(O33&amp;"")=0,"Set Retest date",IF(NOT(ISNUMBER(O33)),"Check Retest date",IF(OR(O33&lt;1,O33&gt;2958465),"Check Retest date",IF(O33&lt;&gt;INT(O33),"Use date only",IF(LEN('Start Here'!$B$6&amp;"")=0,"Set as-of date",IF(NOT(ISNUMBER('Start Here'!$B$6)),"Check as-of date",IF(OR('Start Here'!$B$6&lt;1,'Start Here'!$B$6&gt;2958465),"Check as-of date",IF('Start Here'!$B$6&lt;&gt;INT('Start Here'!$B$6),"Use date only",IF(O33&lt;'Start Here'!$B$6,"Retest Overdue",IF(O33='Start Here'!$B$6,"Retest Due today",""))))))))))))</x:f>
      </x:c>
      <x:c r="AB33" s="27" t="str">
        <x:f>IF(COUNTA(A33:V33)=0,"",IF(LEN(U33&amp;"")=0,"",IF(NOT(ISNUMBER(U33)),"Check External date",IF(OR(U33&lt;1,U33&gt;2958465),"Check External date",IF(U33&lt;&gt;INT(U33),"Use date only",IF(LEN('Start Here'!$B$6&amp;"")=0,"Set as-of date",IF(NOT(ISNUMBER('Start Here'!$B$6)),"Check as-of date",IF(OR('Start Here'!$B$6&lt;1,'Start Here'!$B$6&gt;2958465),"Check as-of date",IF('Start Here'!$B$6&lt;&gt;INT('Start Here'!$B$6),"Use date only",IF(U33&lt;'Start Here'!$B$6,"External Overdue",IF(U33='Start Here'!$B$6,"External Due today","")))))))))))</x:f>
      </x:c>
    </x:row>
    <x:row r="34" ht="42" customHeight="1">
      <x:c r="A34" s="26"/>
      <x:c r="B34" s="26"/>
      <x:c r="C34" s="26"/>
      <x:c r="D34" s="28"/>
      <x:c r="E34" s="26"/>
      <x:c r="F34" s="26"/>
      <x:c r="G34" s="26"/>
      <x:c r="H34" s="26"/>
      <x:c r="I34" s="28"/>
      <x:c r="J34" s="26"/>
      <x:c r="K34" s="26"/>
      <x:c r="L34" s="28"/>
      <x:c r="M34" s="26"/>
      <x:c r="N34" s="26"/>
      <x:c r="O34" s="28"/>
      <x:c r="P34" s="28"/>
      <x:c r="Q34" s="26"/>
      <x:c r="R34" s="26"/>
      <x:c r="S34" s="28"/>
      <x:c r="T34" s="26"/>
      <x:c r="U34" s="28"/>
      <x:c r="V34" s="26"/>
      <x:c r="W34" s="27" t="str">
        <x:f>IF(COUNTA(A34:V34)=0,"",IF(A34="","Add action ID",IF(COUNTIFS($A$8:$A$107,A34)&gt;1,"Duplicate action ID",IF(B34="","Add evidence ID",IF(COUNTIFS('Evidence Register'!$A$8:$A$107,B34)=0,"Evidence ID not found",IF(COUNTIFS('Evidence Register'!$A$8:$A$107,B34)&gt;1,"Evidence ID duplicated",""))))))</x:f>
      </x:c>
      <x:c r="X34" s="27" t="str">
        <x:f>IF(COUNTA(A34:V34)=0,"",IF(OR(IF(LEN(D34&amp;"")=0,FALSE,IF(ISNUMBER(D34),OR(D34&lt;1,D34&gt;2958465,D34&lt;&gt;INT(D34)),TRUE)),IF(LEN(L34&amp;"")=0,FALSE,IF(ISNUMBER(L34),OR(L34&lt;1,L34&gt;2958465,L34&lt;&gt;INT(L34)),TRUE)),IF(LEN(P34&amp;"")=0,FALSE,IF(ISNUMBER(P34),OR(P34&lt;1,P34&gt;2958465,P34&lt;&gt;INT(P34)),TRUE)),IF(LEN(S34&amp;"")=0,FALSE,IF(ISNUMBER(S34),OR(S34&lt;1,S34&gt;2958465,S34&lt;&gt;INT(S34)),TRUE))),"Check recorded dates",IF(OR(C34="",D34="",E34="",F34="",G34="",H34="",M34="",J34=""),"Add finding / response / review plan",IF(AND(J34&lt;&gt;"Open",J34&lt;&gt;"In progress",J34&lt;&gt;"Implemented",J34&lt;&gt;"Verified",J34&lt;&gt;"Reopened",J34&lt;&gt;"Cancelled"),"Check internal status",""))))</x:f>
      </x:c>
      <x:c r="Y34" s="27" t="str">
        <x:f>IF(COUNTA(A34:V34)=0,"",IF(OR(J34="Verified",J34="Cancelled"),"",IF(LEN(I34&amp;"")=0,"Set Action date",IF(NOT(ISNUMBER(I34)),"Check Action date",IF(OR(I34&lt;1,I34&gt;2958465),"Check Action date",IF(I34&lt;&gt;INT(I34),"Use date only",IF(LEN('Start Here'!$B$6&amp;"")=0,"Set as-of date",IF(NOT(ISNUMBER('Start Here'!$B$6)),"Check as-of date",IF(OR('Start Here'!$B$6&lt;1,'Start Here'!$B$6&gt;2958465),"Check as-of date",IF('Start Here'!$B$6&lt;&gt;INT('Start Here'!$B$6),"Use date only",IF(I34&lt;'Start Here'!$B$6,"Action Overdue",IF(I34='Start Here'!$B$6,"Action Due today",""))))))))))))</x:f>
      </x:c>
      <x:c r="Z34" s="27" t="str">
        <x:f>IF(COUNTA(A34:V34)=0,"",IF(J34="Verified",IF(OR(K34="",L34="",M34="",N34="",P34="",Q34="",R34="",S34=""),"Review: verification record missing",IF(OR(IF(LEN(L34&amp;"")=0,FALSE,IF(ISNUMBER(L34),OR(L34&lt;1,L34&gt;2958465,L34&lt;&gt;INT(L34)),TRUE)),IF(LEN(P34&amp;"")=0,FALSE,IF(ISNUMBER(P34),OR(P34&lt;1,P34&gt;2958465,P34&lt;&gt;INT(P34)),TRUE)),IF(LEN(S34&amp;"")=0,FALSE,IF(ISNUMBER(S34),OR(S34&lt;1,S34&gt;2958465,S34&lt;&gt;INT(S34)),TRUE))),"Review: invalid verification date",IF(OR(L34&gt;'Start Here'!$B$6,P34&gt;'Start Here'!$B$6,S34&gt;'Start Here'!$B$6,P34&lt;L34,S34&lt;P34),"Review: verification date sequence",""))),IF(J34="Cancelled",IF(OR(N34="",R34="",S34=""),"Record cancellation reason / reviewer",""),IF(J34="Implemented",IF(OR(K34="",L34=""),"Add implementation evidence","Effectiveness review still needed"),""))))</x:f>
      </x:c>
      <x:c r="AA34" s="27" t="str">
        <x:f>IF(COUNTA(A34:V34)=0,"",IF(OR(J34="Verified",J34="Cancelled"),"",IF(LEN(O34&amp;"")=0,"Set Retest date",IF(NOT(ISNUMBER(O34)),"Check Retest date",IF(OR(O34&lt;1,O34&gt;2958465),"Check Retest date",IF(O34&lt;&gt;INT(O34),"Use date only",IF(LEN('Start Here'!$B$6&amp;"")=0,"Set as-of date",IF(NOT(ISNUMBER('Start Here'!$B$6)),"Check as-of date",IF(OR('Start Here'!$B$6&lt;1,'Start Here'!$B$6&gt;2958465),"Check as-of date",IF('Start Here'!$B$6&lt;&gt;INT('Start Here'!$B$6),"Use date only",IF(O34&lt;'Start Here'!$B$6,"Retest Overdue",IF(O34='Start Here'!$B$6,"Retest Due today",""))))))))))))</x:f>
      </x:c>
      <x:c r="AB34" s="27" t="str">
        <x:f>IF(COUNTA(A34:V34)=0,"",IF(LEN(U34&amp;"")=0,"",IF(NOT(ISNUMBER(U34)),"Check External date",IF(OR(U34&lt;1,U34&gt;2958465),"Check External date",IF(U34&lt;&gt;INT(U34),"Use date only",IF(LEN('Start Here'!$B$6&amp;"")=0,"Set as-of date",IF(NOT(ISNUMBER('Start Here'!$B$6)),"Check as-of date",IF(OR('Start Here'!$B$6&lt;1,'Start Here'!$B$6&gt;2958465),"Check as-of date",IF('Start Here'!$B$6&lt;&gt;INT('Start Here'!$B$6),"Use date only",IF(U34&lt;'Start Here'!$B$6,"External Overdue",IF(U34='Start Here'!$B$6,"External Due today","")))))))))))</x:f>
      </x:c>
    </x:row>
    <x:row r="35" ht="42" customHeight="1">
      <x:c r="A35" s="26"/>
      <x:c r="B35" s="26"/>
      <x:c r="C35" s="26"/>
      <x:c r="D35" s="28"/>
      <x:c r="E35" s="26"/>
      <x:c r="F35" s="26"/>
      <x:c r="G35" s="26"/>
      <x:c r="H35" s="26"/>
      <x:c r="I35" s="28"/>
      <x:c r="J35" s="26"/>
      <x:c r="K35" s="26"/>
      <x:c r="L35" s="28"/>
      <x:c r="M35" s="26"/>
      <x:c r="N35" s="26"/>
      <x:c r="O35" s="28"/>
      <x:c r="P35" s="28"/>
      <x:c r="Q35" s="26"/>
      <x:c r="R35" s="26"/>
      <x:c r="S35" s="28"/>
      <x:c r="T35" s="26"/>
      <x:c r="U35" s="28"/>
      <x:c r="V35" s="26"/>
      <x:c r="W35" s="27" t="str">
        <x:f>IF(COUNTA(A35:V35)=0,"",IF(A35="","Add action ID",IF(COUNTIFS($A$8:$A$107,A35)&gt;1,"Duplicate action ID",IF(B35="","Add evidence ID",IF(COUNTIFS('Evidence Register'!$A$8:$A$107,B35)=0,"Evidence ID not found",IF(COUNTIFS('Evidence Register'!$A$8:$A$107,B35)&gt;1,"Evidence ID duplicated",""))))))</x:f>
      </x:c>
      <x:c r="X35" s="27" t="str">
        <x:f>IF(COUNTA(A35:V35)=0,"",IF(OR(IF(LEN(D35&amp;"")=0,FALSE,IF(ISNUMBER(D35),OR(D35&lt;1,D35&gt;2958465,D35&lt;&gt;INT(D35)),TRUE)),IF(LEN(L35&amp;"")=0,FALSE,IF(ISNUMBER(L35),OR(L35&lt;1,L35&gt;2958465,L35&lt;&gt;INT(L35)),TRUE)),IF(LEN(P35&amp;"")=0,FALSE,IF(ISNUMBER(P35),OR(P35&lt;1,P35&gt;2958465,P35&lt;&gt;INT(P35)),TRUE)),IF(LEN(S35&amp;"")=0,FALSE,IF(ISNUMBER(S35),OR(S35&lt;1,S35&gt;2958465,S35&lt;&gt;INT(S35)),TRUE))),"Check recorded dates",IF(OR(C35="",D35="",E35="",F35="",G35="",H35="",M35="",J35=""),"Add finding / response / review plan",IF(AND(J35&lt;&gt;"Open",J35&lt;&gt;"In progress",J35&lt;&gt;"Implemented",J35&lt;&gt;"Verified",J35&lt;&gt;"Reopened",J35&lt;&gt;"Cancelled"),"Check internal status",""))))</x:f>
      </x:c>
      <x:c r="Y35" s="27" t="str">
        <x:f>IF(COUNTA(A35:V35)=0,"",IF(OR(J35="Verified",J35="Cancelled"),"",IF(LEN(I35&amp;"")=0,"Set Action date",IF(NOT(ISNUMBER(I35)),"Check Action date",IF(OR(I35&lt;1,I35&gt;2958465),"Check Action date",IF(I35&lt;&gt;INT(I35),"Use date only",IF(LEN('Start Here'!$B$6&amp;"")=0,"Set as-of date",IF(NOT(ISNUMBER('Start Here'!$B$6)),"Check as-of date",IF(OR('Start Here'!$B$6&lt;1,'Start Here'!$B$6&gt;2958465),"Check as-of date",IF('Start Here'!$B$6&lt;&gt;INT('Start Here'!$B$6),"Use date only",IF(I35&lt;'Start Here'!$B$6,"Action Overdue",IF(I35='Start Here'!$B$6,"Action Due today",""))))))))))))</x:f>
      </x:c>
      <x:c r="Z35" s="27" t="str">
        <x:f>IF(COUNTA(A35:V35)=0,"",IF(J35="Verified",IF(OR(K35="",L35="",M35="",N35="",P35="",Q35="",R35="",S35=""),"Review: verification record missing",IF(OR(IF(LEN(L35&amp;"")=0,FALSE,IF(ISNUMBER(L35),OR(L35&lt;1,L35&gt;2958465,L35&lt;&gt;INT(L35)),TRUE)),IF(LEN(P35&amp;"")=0,FALSE,IF(ISNUMBER(P35),OR(P35&lt;1,P35&gt;2958465,P35&lt;&gt;INT(P35)),TRUE)),IF(LEN(S35&amp;"")=0,FALSE,IF(ISNUMBER(S35),OR(S35&lt;1,S35&gt;2958465,S35&lt;&gt;INT(S35)),TRUE))),"Review: invalid verification date",IF(OR(L35&gt;'Start Here'!$B$6,P35&gt;'Start Here'!$B$6,S35&gt;'Start Here'!$B$6,P35&lt;L35,S35&lt;P35),"Review: verification date sequence",""))),IF(J35="Cancelled",IF(OR(N35="",R35="",S35=""),"Record cancellation reason / reviewer",""),IF(J35="Implemented",IF(OR(K35="",L35=""),"Add implementation evidence","Effectiveness review still needed"),""))))</x:f>
      </x:c>
      <x:c r="AA35" s="27" t="str">
        <x:f>IF(COUNTA(A35:V35)=0,"",IF(OR(J35="Verified",J35="Cancelled"),"",IF(LEN(O35&amp;"")=0,"Set Retest date",IF(NOT(ISNUMBER(O35)),"Check Retest date",IF(OR(O35&lt;1,O35&gt;2958465),"Check Retest date",IF(O35&lt;&gt;INT(O35),"Use date only",IF(LEN('Start Here'!$B$6&amp;"")=0,"Set as-of date",IF(NOT(ISNUMBER('Start Here'!$B$6)),"Check as-of date",IF(OR('Start Here'!$B$6&lt;1,'Start Here'!$B$6&gt;2958465),"Check as-of date",IF('Start Here'!$B$6&lt;&gt;INT('Start Here'!$B$6),"Use date only",IF(O35&lt;'Start Here'!$B$6,"Retest Overdue",IF(O35='Start Here'!$B$6,"Retest Due today",""))))))))))))</x:f>
      </x:c>
      <x:c r="AB35" s="27" t="str">
        <x:f>IF(COUNTA(A35:V35)=0,"",IF(LEN(U35&amp;"")=0,"",IF(NOT(ISNUMBER(U35)),"Check External date",IF(OR(U35&lt;1,U35&gt;2958465),"Check External date",IF(U35&lt;&gt;INT(U35),"Use date only",IF(LEN('Start Here'!$B$6&amp;"")=0,"Set as-of date",IF(NOT(ISNUMBER('Start Here'!$B$6)),"Check as-of date",IF(OR('Start Here'!$B$6&lt;1,'Start Here'!$B$6&gt;2958465),"Check as-of date",IF('Start Here'!$B$6&lt;&gt;INT('Start Here'!$B$6),"Use date only",IF(U35&lt;'Start Here'!$B$6,"External Overdue",IF(U35='Start Here'!$B$6,"External Due today","")))))))))))</x:f>
      </x:c>
    </x:row>
    <x:row r="36" ht="42" customHeight="1">
      <x:c r="A36" s="26"/>
      <x:c r="B36" s="26"/>
      <x:c r="C36" s="26"/>
      <x:c r="D36" s="28"/>
      <x:c r="E36" s="26"/>
      <x:c r="F36" s="26"/>
      <x:c r="G36" s="26"/>
      <x:c r="H36" s="26"/>
      <x:c r="I36" s="28"/>
      <x:c r="J36" s="26"/>
      <x:c r="K36" s="26"/>
      <x:c r="L36" s="28"/>
      <x:c r="M36" s="26"/>
      <x:c r="N36" s="26"/>
      <x:c r="O36" s="28"/>
      <x:c r="P36" s="28"/>
      <x:c r="Q36" s="26"/>
      <x:c r="R36" s="26"/>
      <x:c r="S36" s="28"/>
      <x:c r="T36" s="26"/>
      <x:c r="U36" s="28"/>
      <x:c r="V36" s="26"/>
      <x:c r="W36" s="27" t="str">
        <x:f>IF(COUNTA(A36:V36)=0,"",IF(A36="","Add action ID",IF(COUNTIFS($A$8:$A$107,A36)&gt;1,"Duplicate action ID",IF(B36="","Add evidence ID",IF(COUNTIFS('Evidence Register'!$A$8:$A$107,B36)=0,"Evidence ID not found",IF(COUNTIFS('Evidence Register'!$A$8:$A$107,B36)&gt;1,"Evidence ID duplicated",""))))))</x:f>
      </x:c>
      <x:c r="X36" s="27" t="str">
        <x:f>IF(COUNTA(A36:V36)=0,"",IF(OR(IF(LEN(D36&amp;"")=0,FALSE,IF(ISNUMBER(D36),OR(D36&lt;1,D36&gt;2958465,D36&lt;&gt;INT(D36)),TRUE)),IF(LEN(L36&amp;"")=0,FALSE,IF(ISNUMBER(L36),OR(L36&lt;1,L36&gt;2958465,L36&lt;&gt;INT(L36)),TRUE)),IF(LEN(P36&amp;"")=0,FALSE,IF(ISNUMBER(P36),OR(P36&lt;1,P36&gt;2958465,P36&lt;&gt;INT(P36)),TRUE)),IF(LEN(S36&amp;"")=0,FALSE,IF(ISNUMBER(S36),OR(S36&lt;1,S36&gt;2958465,S36&lt;&gt;INT(S36)),TRUE))),"Check recorded dates",IF(OR(C36="",D36="",E36="",F36="",G36="",H36="",M36="",J36=""),"Add finding / response / review plan",IF(AND(J36&lt;&gt;"Open",J36&lt;&gt;"In progress",J36&lt;&gt;"Implemented",J36&lt;&gt;"Verified",J36&lt;&gt;"Reopened",J36&lt;&gt;"Cancelled"),"Check internal status",""))))</x:f>
      </x:c>
      <x:c r="Y36" s="27" t="str">
        <x:f>IF(COUNTA(A36:V36)=0,"",IF(OR(J36="Verified",J36="Cancelled"),"",IF(LEN(I36&amp;"")=0,"Set Action date",IF(NOT(ISNUMBER(I36)),"Check Action date",IF(OR(I36&lt;1,I36&gt;2958465),"Check Action date",IF(I36&lt;&gt;INT(I36),"Use date only",IF(LEN('Start Here'!$B$6&amp;"")=0,"Set as-of date",IF(NOT(ISNUMBER('Start Here'!$B$6)),"Check as-of date",IF(OR('Start Here'!$B$6&lt;1,'Start Here'!$B$6&gt;2958465),"Check as-of date",IF('Start Here'!$B$6&lt;&gt;INT('Start Here'!$B$6),"Use date only",IF(I36&lt;'Start Here'!$B$6,"Action Overdue",IF(I36='Start Here'!$B$6,"Action Due today",""))))))))))))</x:f>
      </x:c>
      <x:c r="Z36" s="27" t="str">
        <x:f>IF(COUNTA(A36:V36)=0,"",IF(J36="Verified",IF(OR(K36="",L36="",M36="",N36="",P36="",Q36="",R36="",S36=""),"Review: verification record missing",IF(OR(IF(LEN(L36&amp;"")=0,FALSE,IF(ISNUMBER(L36),OR(L36&lt;1,L36&gt;2958465,L36&lt;&gt;INT(L36)),TRUE)),IF(LEN(P36&amp;"")=0,FALSE,IF(ISNUMBER(P36),OR(P36&lt;1,P36&gt;2958465,P36&lt;&gt;INT(P36)),TRUE)),IF(LEN(S36&amp;"")=0,FALSE,IF(ISNUMBER(S36),OR(S36&lt;1,S36&gt;2958465,S36&lt;&gt;INT(S36)),TRUE))),"Review: invalid verification date",IF(OR(L36&gt;'Start Here'!$B$6,P36&gt;'Start Here'!$B$6,S36&gt;'Start Here'!$B$6,P36&lt;L36,S36&lt;P36),"Review: verification date sequence",""))),IF(J36="Cancelled",IF(OR(N36="",R36="",S36=""),"Record cancellation reason / reviewer",""),IF(J36="Implemented",IF(OR(K36="",L36=""),"Add implementation evidence","Effectiveness review still needed"),""))))</x:f>
      </x:c>
      <x:c r="AA36" s="27" t="str">
        <x:f>IF(COUNTA(A36:V36)=0,"",IF(OR(J36="Verified",J36="Cancelled"),"",IF(LEN(O36&amp;"")=0,"Set Retest date",IF(NOT(ISNUMBER(O36)),"Check Retest date",IF(OR(O36&lt;1,O36&gt;2958465),"Check Retest date",IF(O36&lt;&gt;INT(O36),"Use date only",IF(LEN('Start Here'!$B$6&amp;"")=0,"Set as-of date",IF(NOT(ISNUMBER('Start Here'!$B$6)),"Check as-of date",IF(OR('Start Here'!$B$6&lt;1,'Start Here'!$B$6&gt;2958465),"Check as-of date",IF('Start Here'!$B$6&lt;&gt;INT('Start Here'!$B$6),"Use date only",IF(O36&lt;'Start Here'!$B$6,"Retest Overdue",IF(O36='Start Here'!$B$6,"Retest Due today",""))))))))))))</x:f>
      </x:c>
      <x:c r="AB36" s="27" t="str">
        <x:f>IF(COUNTA(A36:V36)=0,"",IF(LEN(U36&amp;"")=0,"",IF(NOT(ISNUMBER(U36)),"Check External date",IF(OR(U36&lt;1,U36&gt;2958465),"Check External date",IF(U36&lt;&gt;INT(U36),"Use date only",IF(LEN('Start Here'!$B$6&amp;"")=0,"Set as-of date",IF(NOT(ISNUMBER('Start Here'!$B$6)),"Check as-of date",IF(OR('Start Here'!$B$6&lt;1,'Start Here'!$B$6&gt;2958465),"Check as-of date",IF('Start Here'!$B$6&lt;&gt;INT('Start Here'!$B$6),"Use date only",IF(U36&lt;'Start Here'!$B$6,"External Overdue",IF(U36='Start Here'!$B$6,"External Due today","")))))))))))</x:f>
      </x:c>
    </x:row>
    <x:row r="37" ht="42" customHeight="1">
      <x:c r="A37" s="26"/>
      <x:c r="B37" s="26"/>
      <x:c r="C37" s="26"/>
      <x:c r="D37" s="28"/>
      <x:c r="E37" s="26"/>
      <x:c r="F37" s="26"/>
      <x:c r="G37" s="26"/>
      <x:c r="H37" s="26"/>
      <x:c r="I37" s="28"/>
      <x:c r="J37" s="26"/>
      <x:c r="K37" s="26"/>
      <x:c r="L37" s="28"/>
      <x:c r="M37" s="26"/>
      <x:c r="N37" s="26"/>
      <x:c r="O37" s="28"/>
      <x:c r="P37" s="28"/>
      <x:c r="Q37" s="26"/>
      <x:c r="R37" s="26"/>
      <x:c r="S37" s="28"/>
      <x:c r="T37" s="26"/>
      <x:c r="U37" s="28"/>
      <x:c r="V37" s="26"/>
      <x:c r="W37" s="27" t="str">
        <x:f>IF(COUNTA(A37:V37)=0,"",IF(A37="","Add action ID",IF(COUNTIFS($A$8:$A$107,A37)&gt;1,"Duplicate action ID",IF(B37="","Add evidence ID",IF(COUNTIFS('Evidence Register'!$A$8:$A$107,B37)=0,"Evidence ID not found",IF(COUNTIFS('Evidence Register'!$A$8:$A$107,B37)&gt;1,"Evidence ID duplicated",""))))))</x:f>
      </x:c>
      <x:c r="X37" s="27" t="str">
        <x:f>IF(COUNTA(A37:V37)=0,"",IF(OR(IF(LEN(D37&amp;"")=0,FALSE,IF(ISNUMBER(D37),OR(D37&lt;1,D37&gt;2958465,D37&lt;&gt;INT(D37)),TRUE)),IF(LEN(L37&amp;"")=0,FALSE,IF(ISNUMBER(L37),OR(L37&lt;1,L37&gt;2958465,L37&lt;&gt;INT(L37)),TRUE)),IF(LEN(P37&amp;"")=0,FALSE,IF(ISNUMBER(P37),OR(P37&lt;1,P37&gt;2958465,P37&lt;&gt;INT(P37)),TRUE)),IF(LEN(S37&amp;"")=0,FALSE,IF(ISNUMBER(S37),OR(S37&lt;1,S37&gt;2958465,S37&lt;&gt;INT(S37)),TRUE))),"Check recorded dates",IF(OR(C37="",D37="",E37="",F37="",G37="",H37="",M37="",J37=""),"Add finding / response / review plan",IF(AND(J37&lt;&gt;"Open",J37&lt;&gt;"In progress",J37&lt;&gt;"Implemented",J37&lt;&gt;"Verified",J37&lt;&gt;"Reopened",J37&lt;&gt;"Cancelled"),"Check internal status",""))))</x:f>
      </x:c>
      <x:c r="Y37" s="27" t="str">
        <x:f>IF(COUNTA(A37:V37)=0,"",IF(OR(J37="Verified",J37="Cancelled"),"",IF(LEN(I37&amp;"")=0,"Set Action date",IF(NOT(ISNUMBER(I37)),"Check Action date",IF(OR(I37&lt;1,I37&gt;2958465),"Check Action date",IF(I37&lt;&gt;INT(I37),"Use date only",IF(LEN('Start Here'!$B$6&amp;"")=0,"Set as-of date",IF(NOT(ISNUMBER('Start Here'!$B$6)),"Check as-of date",IF(OR('Start Here'!$B$6&lt;1,'Start Here'!$B$6&gt;2958465),"Check as-of date",IF('Start Here'!$B$6&lt;&gt;INT('Start Here'!$B$6),"Use date only",IF(I37&lt;'Start Here'!$B$6,"Action Overdue",IF(I37='Start Here'!$B$6,"Action Due today",""))))))))))))</x:f>
      </x:c>
      <x:c r="Z37" s="27" t="str">
        <x:f>IF(COUNTA(A37:V37)=0,"",IF(J37="Verified",IF(OR(K37="",L37="",M37="",N37="",P37="",Q37="",R37="",S37=""),"Review: verification record missing",IF(OR(IF(LEN(L37&amp;"")=0,FALSE,IF(ISNUMBER(L37),OR(L37&lt;1,L37&gt;2958465,L37&lt;&gt;INT(L37)),TRUE)),IF(LEN(P37&amp;"")=0,FALSE,IF(ISNUMBER(P37),OR(P37&lt;1,P37&gt;2958465,P37&lt;&gt;INT(P37)),TRUE)),IF(LEN(S37&amp;"")=0,FALSE,IF(ISNUMBER(S37),OR(S37&lt;1,S37&gt;2958465,S37&lt;&gt;INT(S37)),TRUE))),"Review: invalid verification date",IF(OR(L37&gt;'Start Here'!$B$6,P37&gt;'Start Here'!$B$6,S37&gt;'Start Here'!$B$6,P37&lt;L37,S37&lt;P37),"Review: verification date sequence",""))),IF(J37="Cancelled",IF(OR(N37="",R37="",S37=""),"Record cancellation reason / reviewer",""),IF(J37="Implemented",IF(OR(K37="",L37=""),"Add implementation evidence","Effectiveness review still needed"),""))))</x:f>
      </x:c>
      <x:c r="AA37" s="27" t="str">
        <x:f>IF(COUNTA(A37:V37)=0,"",IF(OR(J37="Verified",J37="Cancelled"),"",IF(LEN(O37&amp;"")=0,"Set Retest date",IF(NOT(ISNUMBER(O37)),"Check Retest date",IF(OR(O37&lt;1,O37&gt;2958465),"Check Retest date",IF(O37&lt;&gt;INT(O37),"Use date only",IF(LEN('Start Here'!$B$6&amp;"")=0,"Set as-of date",IF(NOT(ISNUMBER('Start Here'!$B$6)),"Check as-of date",IF(OR('Start Here'!$B$6&lt;1,'Start Here'!$B$6&gt;2958465),"Check as-of date",IF('Start Here'!$B$6&lt;&gt;INT('Start Here'!$B$6),"Use date only",IF(O37&lt;'Start Here'!$B$6,"Retest Overdue",IF(O37='Start Here'!$B$6,"Retest Due today",""))))))))))))</x:f>
      </x:c>
      <x:c r="AB37" s="27" t="str">
        <x:f>IF(COUNTA(A37:V37)=0,"",IF(LEN(U37&amp;"")=0,"",IF(NOT(ISNUMBER(U37)),"Check External date",IF(OR(U37&lt;1,U37&gt;2958465),"Check External date",IF(U37&lt;&gt;INT(U37),"Use date only",IF(LEN('Start Here'!$B$6&amp;"")=0,"Set as-of date",IF(NOT(ISNUMBER('Start Here'!$B$6)),"Check as-of date",IF(OR('Start Here'!$B$6&lt;1,'Start Here'!$B$6&gt;2958465),"Check as-of date",IF('Start Here'!$B$6&lt;&gt;INT('Start Here'!$B$6),"Use date only",IF(U37&lt;'Start Here'!$B$6,"External Overdue",IF(U37='Start Here'!$B$6,"External Due today","")))))))))))</x:f>
      </x:c>
    </x:row>
    <x:row r="38" ht="42" customHeight="1">
      <x:c r="A38" s="26"/>
      <x:c r="B38" s="26"/>
      <x:c r="C38" s="26"/>
      <x:c r="D38" s="28"/>
      <x:c r="E38" s="26"/>
      <x:c r="F38" s="26"/>
      <x:c r="G38" s="26"/>
      <x:c r="H38" s="26"/>
      <x:c r="I38" s="28"/>
      <x:c r="J38" s="26"/>
      <x:c r="K38" s="26"/>
      <x:c r="L38" s="28"/>
      <x:c r="M38" s="26"/>
      <x:c r="N38" s="26"/>
      <x:c r="O38" s="28"/>
      <x:c r="P38" s="28"/>
      <x:c r="Q38" s="26"/>
      <x:c r="R38" s="26"/>
      <x:c r="S38" s="28"/>
      <x:c r="T38" s="26"/>
      <x:c r="U38" s="28"/>
      <x:c r="V38" s="26"/>
      <x:c r="W38" s="27" t="str">
        <x:f>IF(COUNTA(A38:V38)=0,"",IF(A38="","Add action ID",IF(COUNTIFS($A$8:$A$107,A38)&gt;1,"Duplicate action ID",IF(B38="","Add evidence ID",IF(COUNTIFS('Evidence Register'!$A$8:$A$107,B38)=0,"Evidence ID not found",IF(COUNTIFS('Evidence Register'!$A$8:$A$107,B38)&gt;1,"Evidence ID duplicated",""))))))</x:f>
      </x:c>
      <x:c r="X38" s="27" t="str">
        <x:f>IF(COUNTA(A38:V38)=0,"",IF(OR(IF(LEN(D38&amp;"")=0,FALSE,IF(ISNUMBER(D38),OR(D38&lt;1,D38&gt;2958465,D38&lt;&gt;INT(D38)),TRUE)),IF(LEN(L38&amp;"")=0,FALSE,IF(ISNUMBER(L38),OR(L38&lt;1,L38&gt;2958465,L38&lt;&gt;INT(L38)),TRUE)),IF(LEN(P38&amp;"")=0,FALSE,IF(ISNUMBER(P38),OR(P38&lt;1,P38&gt;2958465,P38&lt;&gt;INT(P38)),TRUE)),IF(LEN(S38&amp;"")=0,FALSE,IF(ISNUMBER(S38),OR(S38&lt;1,S38&gt;2958465,S38&lt;&gt;INT(S38)),TRUE))),"Check recorded dates",IF(OR(C38="",D38="",E38="",F38="",G38="",H38="",M38="",J38=""),"Add finding / response / review plan",IF(AND(J38&lt;&gt;"Open",J38&lt;&gt;"In progress",J38&lt;&gt;"Implemented",J38&lt;&gt;"Verified",J38&lt;&gt;"Reopened",J38&lt;&gt;"Cancelled"),"Check internal status",""))))</x:f>
      </x:c>
      <x:c r="Y38" s="27" t="str">
        <x:f>IF(COUNTA(A38:V38)=0,"",IF(OR(J38="Verified",J38="Cancelled"),"",IF(LEN(I38&amp;"")=0,"Set Action date",IF(NOT(ISNUMBER(I38)),"Check Action date",IF(OR(I38&lt;1,I38&gt;2958465),"Check Action date",IF(I38&lt;&gt;INT(I38),"Use date only",IF(LEN('Start Here'!$B$6&amp;"")=0,"Set as-of date",IF(NOT(ISNUMBER('Start Here'!$B$6)),"Check as-of date",IF(OR('Start Here'!$B$6&lt;1,'Start Here'!$B$6&gt;2958465),"Check as-of date",IF('Start Here'!$B$6&lt;&gt;INT('Start Here'!$B$6),"Use date only",IF(I38&lt;'Start Here'!$B$6,"Action Overdue",IF(I38='Start Here'!$B$6,"Action Due today",""))))))))))))</x:f>
      </x:c>
      <x:c r="Z38" s="27" t="str">
        <x:f>IF(COUNTA(A38:V38)=0,"",IF(J38="Verified",IF(OR(K38="",L38="",M38="",N38="",P38="",Q38="",R38="",S38=""),"Review: verification record missing",IF(OR(IF(LEN(L38&amp;"")=0,FALSE,IF(ISNUMBER(L38),OR(L38&lt;1,L38&gt;2958465,L38&lt;&gt;INT(L38)),TRUE)),IF(LEN(P38&amp;"")=0,FALSE,IF(ISNUMBER(P38),OR(P38&lt;1,P38&gt;2958465,P38&lt;&gt;INT(P38)),TRUE)),IF(LEN(S38&amp;"")=0,FALSE,IF(ISNUMBER(S38),OR(S38&lt;1,S38&gt;2958465,S38&lt;&gt;INT(S38)),TRUE))),"Review: invalid verification date",IF(OR(L38&gt;'Start Here'!$B$6,P38&gt;'Start Here'!$B$6,S38&gt;'Start Here'!$B$6,P38&lt;L38,S38&lt;P38),"Review: verification date sequence",""))),IF(J38="Cancelled",IF(OR(N38="",R38="",S38=""),"Record cancellation reason / reviewer",""),IF(J38="Implemented",IF(OR(K38="",L38=""),"Add implementation evidence","Effectiveness review still needed"),""))))</x:f>
      </x:c>
      <x:c r="AA38" s="27" t="str">
        <x:f>IF(COUNTA(A38:V38)=0,"",IF(OR(J38="Verified",J38="Cancelled"),"",IF(LEN(O38&amp;"")=0,"Set Retest date",IF(NOT(ISNUMBER(O38)),"Check Retest date",IF(OR(O38&lt;1,O38&gt;2958465),"Check Retest date",IF(O38&lt;&gt;INT(O38),"Use date only",IF(LEN('Start Here'!$B$6&amp;"")=0,"Set as-of date",IF(NOT(ISNUMBER('Start Here'!$B$6)),"Check as-of date",IF(OR('Start Here'!$B$6&lt;1,'Start Here'!$B$6&gt;2958465),"Check as-of date",IF('Start Here'!$B$6&lt;&gt;INT('Start Here'!$B$6),"Use date only",IF(O38&lt;'Start Here'!$B$6,"Retest Overdue",IF(O38='Start Here'!$B$6,"Retest Due today",""))))))))))))</x:f>
      </x:c>
      <x:c r="AB38" s="27" t="str">
        <x:f>IF(COUNTA(A38:V38)=0,"",IF(LEN(U38&amp;"")=0,"",IF(NOT(ISNUMBER(U38)),"Check External date",IF(OR(U38&lt;1,U38&gt;2958465),"Check External date",IF(U38&lt;&gt;INT(U38),"Use date only",IF(LEN('Start Here'!$B$6&amp;"")=0,"Set as-of date",IF(NOT(ISNUMBER('Start Here'!$B$6)),"Check as-of date",IF(OR('Start Here'!$B$6&lt;1,'Start Here'!$B$6&gt;2958465),"Check as-of date",IF('Start Here'!$B$6&lt;&gt;INT('Start Here'!$B$6),"Use date only",IF(U38&lt;'Start Here'!$B$6,"External Overdue",IF(U38='Start Here'!$B$6,"External Due today","")))))))))))</x:f>
      </x:c>
    </x:row>
    <x:row r="39" ht="42" customHeight="1">
      <x:c r="A39" s="26"/>
      <x:c r="B39" s="26"/>
      <x:c r="C39" s="26"/>
      <x:c r="D39" s="28"/>
      <x:c r="E39" s="26"/>
      <x:c r="F39" s="26"/>
      <x:c r="G39" s="26"/>
      <x:c r="H39" s="26"/>
      <x:c r="I39" s="28"/>
      <x:c r="J39" s="26"/>
      <x:c r="K39" s="26"/>
      <x:c r="L39" s="28"/>
      <x:c r="M39" s="26"/>
      <x:c r="N39" s="26"/>
      <x:c r="O39" s="28"/>
      <x:c r="P39" s="28"/>
      <x:c r="Q39" s="26"/>
      <x:c r="R39" s="26"/>
      <x:c r="S39" s="28"/>
      <x:c r="T39" s="26"/>
      <x:c r="U39" s="28"/>
      <x:c r="V39" s="26"/>
      <x:c r="W39" s="27" t="str">
        <x:f>IF(COUNTA(A39:V39)=0,"",IF(A39="","Add action ID",IF(COUNTIFS($A$8:$A$107,A39)&gt;1,"Duplicate action ID",IF(B39="","Add evidence ID",IF(COUNTIFS('Evidence Register'!$A$8:$A$107,B39)=0,"Evidence ID not found",IF(COUNTIFS('Evidence Register'!$A$8:$A$107,B39)&gt;1,"Evidence ID duplicated",""))))))</x:f>
      </x:c>
      <x:c r="X39" s="27" t="str">
        <x:f>IF(COUNTA(A39:V39)=0,"",IF(OR(IF(LEN(D39&amp;"")=0,FALSE,IF(ISNUMBER(D39),OR(D39&lt;1,D39&gt;2958465,D39&lt;&gt;INT(D39)),TRUE)),IF(LEN(L39&amp;"")=0,FALSE,IF(ISNUMBER(L39),OR(L39&lt;1,L39&gt;2958465,L39&lt;&gt;INT(L39)),TRUE)),IF(LEN(P39&amp;"")=0,FALSE,IF(ISNUMBER(P39),OR(P39&lt;1,P39&gt;2958465,P39&lt;&gt;INT(P39)),TRUE)),IF(LEN(S39&amp;"")=0,FALSE,IF(ISNUMBER(S39),OR(S39&lt;1,S39&gt;2958465,S39&lt;&gt;INT(S39)),TRUE))),"Check recorded dates",IF(OR(C39="",D39="",E39="",F39="",G39="",H39="",M39="",J39=""),"Add finding / response / review plan",IF(AND(J39&lt;&gt;"Open",J39&lt;&gt;"In progress",J39&lt;&gt;"Implemented",J39&lt;&gt;"Verified",J39&lt;&gt;"Reopened",J39&lt;&gt;"Cancelled"),"Check internal status",""))))</x:f>
      </x:c>
      <x:c r="Y39" s="27" t="str">
        <x:f>IF(COUNTA(A39:V39)=0,"",IF(OR(J39="Verified",J39="Cancelled"),"",IF(LEN(I39&amp;"")=0,"Set Action date",IF(NOT(ISNUMBER(I39)),"Check Action date",IF(OR(I39&lt;1,I39&gt;2958465),"Check Action date",IF(I39&lt;&gt;INT(I39),"Use date only",IF(LEN('Start Here'!$B$6&amp;"")=0,"Set as-of date",IF(NOT(ISNUMBER('Start Here'!$B$6)),"Check as-of date",IF(OR('Start Here'!$B$6&lt;1,'Start Here'!$B$6&gt;2958465),"Check as-of date",IF('Start Here'!$B$6&lt;&gt;INT('Start Here'!$B$6),"Use date only",IF(I39&lt;'Start Here'!$B$6,"Action Overdue",IF(I39='Start Here'!$B$6,"Action Due today",""))))))))))))</x:f>
      </x:c>
      <x:c r="Z39" s="27" t="str">
        <x:f>IF(COUNTA(A39:V39)=0,"",IF(J39="Verified",IF(OR(K39="",L39="",M39="",N39="",P39="",Q39="",R39="",S39=""),"Review: verification record missing",IF(OR(IF(LEN(L39&amp;"")=0,FALSE,IF(ISNUMBER(L39),OR(L39&lt;1,L39&gt;2958465,L39&lt;&gt;INT(L39)),TRUE)),IF(LEN(P39&amp;"")=0,FALSE,IF(ISNUMBER(P39),OR(P39&lt;1,P39&gt;2958465,P39&lt;&gt;INT(P39)),TRUE)),IF(LEN(S39&amp;"")=0,FALSE,IF(ISNUMBER(S39),OR(S39&lt;1,S39&gt;2958465,S39&lt;&gt;INT(S39)),TRUE))),"Review: invalid verification date",IF(OR(L39&gt;'Start Here'!$B$6,P39&gt;'Start Here'!$B$6,S39&gt;'Start Here'!$B$6,P39&lt;L39,S39&lt;P39),"Review: verification date sequence",""))),IF(J39="Cancelled",IF(OR(N39="",R39="",S39=""),"Record cancellation reason / reviewer",""),IF(J39="Implemented",IF(OR(K39="",L39=""),"Add implementation evidence","Effectiveness review still needed"),""))))</x:f>
      </x:c>
      <x:c r="AA39" s="27" t="str">
        <x:f>IF(COUNTA(A39:V39)=0,"",IF(OR(J39="Verified",J39="Cancelled"),"",IF(LEN(O39&amp;"")=0,"Set Retest date",IF(NOT(ISNUMBER(O39)),"Check Retest date",IF(OR(O39&lt;1,O39&gt;2958465),"Check Retest date",IF(O39&lt;&gt;INT(O39),"Use date only",IF(LEN('Start Here'!$B$6&amp;"")=0,"Set as-of date",IF(NOT(ISNUMBER('Start Here'!$B$6)),"Check as-of date",IF(OR('Start Here'!$B$6&lt;1,'Start Here'!$B$6&gt;2958465),"Check as-of date",IF('Start Here'!$B$6&lt;&gt;INT('Start Here'!$B$6),"Use date only",IF(O39&lt;'Start Here'!$B$6,"Retest Overdue",IF(O39='Start Here'!$B$6,"Retest Due today",""))))))))))))</x:f>
      </x:c>
      <x:c r="AB39" s="27" t="str">
        <x:f>IF(COUNTA(A39:V39)=0,"",IF(LEN(U39&amp;"")=0,"",IF(NOT(ISNUMBER(U39)),"Check External date",IF(OR(U39&lt;1,U39&gt;2958465),"Check External date",IF(U39&lt;&gt;INT(U39),"Use date only",IF(LEN('Start Here'!$B$6&amp;"")=0,"Set as-of date",IF(NOT(ISNUMBER('Start Here'!$B$6)),"Check as-of date",IF(OR('Start Here'!$B$6&lt;1,'Start Here'!$B$6&gt;2958465),"Check as-of date",IF('Start Here'!$B$6&lt;&gt;INT('Start Here'!$B$6),"Use date only",IF(U39&lt;'Start Here'!$B$6,"External Overdue",IF(U39='Start Here'!$B$6,"External Due today","")))))))))))</x:f>
      </x:c>
    </x:row>
    <x:row r="40" ht="42" customHeight="1">
      <x:c r="A40" s="26"/>
      <x:c r="B40" s="26"/>
      <x:c r="C40" s="26"/>
      <x:c r="D40" s="28"/>
      <x:c r="E40" s="26"/>
      <x:c r="F40" s="26"/>
      <x:c r="G40" s="26"/>
      <x:c r="H40" s="26"/>
      <x:c r="I40" s="28"/>
      <x:c r="J40" s="26"/>
      <x:c r="K40" s="26"/>
      <x:c r="L40" s="28"/>
      <x:c r="M40" s="26"/>
      <x:c r="N40" s="26"/>
      <x:c r="O40" s="28"/>
      <x:c r="P40" s="28"/>
      <x:c r="Q40" s="26"/>
      <x:c r="R40" s="26"/>
      <x:c r="S40" s="28"/>
      <x:c r="T40" s="26"/>
      <x:c r="U40" s="28"/>
      <x:c r="V40" s="26"/>
      <x:c r="W40" s="27" t="str">
        <x:f>IF(COUNTA(A40:V40)=0,"",IF(A40="","Add action ID",IF(COUNTIFS($A$8:$A$107,A40)&gt;1,"Duplicate action ID",IF(B40="","Add evidence ID",IF(COUNTIFS('Evidence Register'!$A$8:$A$107,B40)=0,"Evidence ID not found",IF(COUNTIFS('Evidence Register'!$A$8:$A$107,B40)&gt;1,"Evidence ID duplicated",""))))))</x:f>
      </x:c>
      <x:c r="X40" s="27" t="str">
        <x:f>IF(COUNTA(A40:V40)=0,"",IF(OR(IF(LEN(D40&amp;"")=0,FALSE,IF(ISNUMBER(D40),OR(D40&lt;1,D40&gt;2958465,D40&lt;&gt;INT(D40)),TRUE)),IF(LEN(L40&amp;"")=0,FALSE,IF(ISNUMBER(L40),OR(L40&lt;1,L40&gt;2958465,L40&lt;&gt;INT(L40)),TRUE)),IF(LEN(P40&amp;"")=0,FALSE,IF(ISNUMBER(P40),OR(P40&lt;1,P40&gt;2958465,P40&lt;&gt;INT(P40)),TRUE)),IF(LEN(S40&amp;"")=0,FALSE,IF(ISNUMBER(S40),OR(S40&lt;1,S40&gt;2958465,S40&lt;&gt;INT(S40)),TRUE))),"Check recorded dates",IF(OR(C40="",D40="",E40="",F40="",G40="",H40="",M40="",J40=""),"Add finding / response / review plan",IF(AND(J40&lt;&gt;"Open",J40&lt;&gt;"In progress",J40&lt;&gt;"Implemented",J40&lt;&gt;"Verified",J40&lt;&gt;"Reopened",J40&lt;&gt;"Cancelled"),"Check internal status",""))))</x:f>
      </x:c>
      <x:c r="Y40" s="27" t="str">
        <x:f>IF(COUNTA(A40:V40)=0,"",IF(OR(J40="Verified",J40="Cancelled"),"",IF(LEN(I40&amp;"")=0,"Set Action date",IF(NOT(ISNUMBER(I40)),"Check Action date",IF(OR(I40&lt;1,I40&gt;2958465),"Check Action date",IF(I40&lt;&gt;INT(I40),"Use date only",IF(LEN('Start Here'!$B$6&amp;"")=0,"Set as-of date",IF(NOT(ISNUMBER('Start Here'!$B$6)),"Check as-of date",IF(OR('Start Here'!$B$6&lt;1,'Start Here'!$B$6&gt;2958465),"Check as-of date",IF('Start Here'!$B$6&lt;&gt;INT('Start Here'!$B$6),"Use date only",IF(I40&lt;'Start Here'!$B$6,"Action Overdue",IF(I40='Start Here'!$B$6,"Action Due today",""))))))))))))</x:f>
      </x:c>
      <x:c r="Z40" s="27" t="str">
        <x:f>IF(COUNTA(A40:V40)=0,"",IF(J40="Verified",IF(OR(K40="",L40="",M40="",N40="",P40="",Q40="",R40="",S40=""),"Review: verification record missing",IF(OR(IF(LEN(L40&amp;"")=0,FALSE,IF(ISNUMBER(L40),OR(L40&lt;1,L40&gt;2958465,L40&lt;&gt;INT(L40)),TRUE)),IF(LEN(P40&amp;"")=0,FALSE,IF(ISNUMBER(P40),OR(P40&lt;1,P40&gt;2958465,P40&lt;&gt;INT(P40)),TRUE)),IF(LEN(S40&amp;"")=0,FALSE,IF(ISNUMBER(S40),OR(S40&lt;1,S40&gt;2958465,S40&lt;&gt;INT(S40)),TRUE))),"Review: invalid verification date",IF(OR(L40&gt;'Start Here'!$B$6,P40&gt;'Start Here'!$B$6,S40&gt;'Start Here'!$B$6,P40&lt;L40,S40&lt;P40),"Review: verification date sequence",""))),IF(J40="Cancelled",IF(OR(N40="",R40="",S40=""),"Record cancellation reason / reviewer",""),IF(J40="Implemented",IF(OR(K40="",L40=""),"Add implementation evidence","Effectiveness review still needed"),""))))</x:f>
      </x:c>
      <x:c r="AA40" s="27" t="str">
        <x:f>IF(COUNTA(A40:V40)=0,"",IF(OR(J40="Verified",J40="Cancelled"),"",IF(LEN(O40&amp;"")=0,"Set Retest date",IF(NOT(ISNUMBER(O40)),"Check Retest date",IF(OR(O40&lt;1,O40&gt;2958465),"Check Retest date",IF(O40&lt;&gt;INT(O40),"Use date only",IF(LEN('Start Here'!$B$6&amp;"")=0,"Set as-of date",IF(NOT(ISNUMBER('Start Here'!$B$6)),"Check as-of date",IF(OR('Start Here'!$B$6&lt;1,'Start Here'!$B$6&gt;2958465),"Check as-of date",IF('Start Here'!$B$6&lt;&gt;INT('Start Here'!$B$6),"Use date only",IF(O40&lt;'Start Here'!$B$6,"Retest Overdue",IF(O40='Start Here'!$B$6,"Retest Due today",""))))))))))))</x:f>
      </x:c>
      <x:c r="AB40" s="27" t="str">
        <x:f>IF(COUNTA(A40:V40)=0,"",IF(LEN(U40&amp;"")=0,"",IF(NOT(ISNUMBER(U40)),"Check External date",IF(OR(U40&lt;1,U40&gt;2958465),"Check External date",IF(U40&lt;&gt;INT(U40),"Use date only",IF(LEN('Start Here'!$B$6&amp;"")=0,"Set as-of date",IF(NOT(ISNUMBER('Start Here'!$B$6)),"Check as-of date",IF(OR('Start Here'!$B$6&lt;1,'Start Here'!$B$6&gt;2958465),"Check as-of date",IF('Start Here'!$B$6&lt;&gt;INT('Start Here'!$B$6),"Use date only",IF(U40&lt;'Start Here'!$B$6,"External Overdue",IF(U40='Start Here'!$B$6,"External Due today","")))))))))))</x:f>
      </x:c>
    </x:row>
    <x:row r="41" ht="42" customHeight="1">
      <x:c r="A41" s="26"/>
      <x:c r="B41" s="26"/>
      <x:c r="C41" s="26"/>
      <x:c r="D41" s="28"/>
      <x:c r="E41" s="26"/>
      <x:c r="F41" s="26"/>
      <x:c r="G41" s="26"/>
      <x:c r="H41" s="26"/>
      <x:c r="I41" s="28"/>
      <x:c r="J41" s="26"/>
      <x:c r="K41" s="26"/>
      <x:c r="L41" s="28"/>
      <x:c r="M41" s="26"/>
      <x:c r="N41" s="26"/>
      <x:c r="O41" s="28"/>
      <x:c r="P41" s="28"/>
      <x:c r="Q41" s="26"/>
      <x:c r="R41" s="26"/>
      <x:c r="S41" s="28"/>
      <x:c r="T41" s="26"/>
      <x:c r="U41" s="28"/>
      <x:c r="V41" s="26"/>
      <x:c r="W41" s="27" t="str">
        <x:f>IF(COUNTA(A41:V41)=0,"",IF(A41="","Add action ID",IF(COUNTIFS($A$8:$A$107,A41)&gt;1,"Duplicate action ID",IF(B41="","Add evidence ID",IF(COUNTIFS('Evidence Register'!$A$8:$A$107,B41)=0,"Evidence ID not found",IF(COUNTIFS('Evidence Register'!$A$8:$A$107,B41)&gt;1,"Evidence ID duplicated",""))))))</x:f>
      </x:c>
      <x:c r="X41" s="27" t="str">
        <x:f>IF(COUNTA(A41:V41)=0,"",IF(OR(IF(LEN(D41&amp;"")=0,FALSE,IF(ISNUMBER(D41),OR(D41&lt;1,D41&gt;2958465,D41&lt;&gt;INT(D41)),TRUE)),IF(LEN(L41&amp;"")=0,FALSE,IF(ISNUMBER(L41),OR(L41&lt;1,L41&gt;2958465,L41&lt;&gt;INT(L41)),TRUE)),IF(LEN(P41&amp;"")=0,FALSE,IF(ISNUMBER(P41),OR(P41&lt;1,P41&gt;2958465,P41&lt;&gt;INT(P41)),TRUE)),IF(LEN(S41&amp;"")=0,FALSE,IF(ISNUMBER(S41),OR(S41&lt;1,S41&gt;2958465,S41&lt;&gt;INT(S41)),TRUE))),"Check recorded dates",IF(OR(C41="",D41="",E41="",F41="",G41="",H41="",M41="",J41=""),"Add finding / response / review plan",IF(AND(J41&lt;&gt;"Open",J41&lt;&gt;"In progress",J41&lt;&gt;"Implemented",J41&lt;&gt;"Verified",J41&lt;&gt;"Reopened",J41&lt;&gt;"Cancelled"),"Check internal status",""))))</x:f>
      </x:c>
      <x:c r="Y41" s="27" t="str">
        <x:f>IF(COUNTA(A41:V41)=0,"",IF(OR(J41="Verified",J41="Cancelled"),"",IF(LEN(I41&amp;"")=0,"Set Action date",IF(NOT(ISNUMBER(I41)),"Check Action date",IF(OR(I41&lt;1,I41&gt;2958465),"Check Action date",IF(I41&lt;&gt;INT(I41),"Use date only",IF(LEN('Start Here'!$B$6&amp;"")=0,"Set as-of date",IF(NOT(ISNUMBER('Start Here'!$B$6)),"Check as-of date",IF(OR('Start Here'!$B$6&lt;1,'Start Here'!$B$6&gt;2958465),"Check as-of date",IF('Start Here'!$B$6&lt;&gt;INT('Start Here'!$B$6),"Use date only",IF(I41&lt;'Start Here'!$B$6,"Action Overdue",IF(I41='Start Here'!$B$6,"Action Due today",""))))))))))))</x:f>
      </x:c>
      <x:c r="Z41" s="27" t="str">
        <x:f>IF(COUNTA(A41:V41)=0,"",IF(J41="Verified",IF(OR(K41="",L41="",M41="",N41="",P41="",Q41="",R41="",S41=""),"Review: verification record missing",IF(OR(IF(LEN(L41&amp;"")=0,FALSE,IF(ISNUMBER(L41),OR(L41&lt;1,L41&gt;2958465,L41&lt;&gt;INT(L41)),TRUE)),IF(LEN(P41&amp;"")=0,FALSE,IF(ISNUMBER(P41),OR(P41&lt;1,P41&gt;2958465,P41&lt;&gt;INT(P41)),TRUE)),IF(LEN(S41&amp;"")=0,FALSE,IF(ISNUMBER(S41),OR(S41&lt;1,S41&gt;2958465,S41&lt;&gt;INT(S41)),TRUE))),"Review: invalid verification date",IF(OR(L41&gt;'Start Here'!$B$6,P41&gt;'Start Here'!$B$6,S41&gt;'Start Here'!$B$6,P41&lt;L41,S41&lt;P41),"Review: verification date sequence",""))),IF(J41="Cancelled",IF(OR(N41="",R41="",S41=""),"Record cancellation reason / reviewer",""),IF(J41="Implemented",IF(OR(K41="",L41=""),"Add implementation evidence","Effectiveness review still needed"),""))))</x:f>
      </x:c>
      <x:c r="AA41" s="27" t="str">
        <x:f>IF(COUNTA(A41:V41)=0,"",IF(OR(J41="Verified",J41="Cancelled"),"",IF(LEN(O41&amp;"")=0,"Set Retest date",IF(NOT(ISNUMBER(O41)),"Check Retest date",IF(OR(O41&lt;1,O41&gt;2958465),"Check Retest date",IF(O41&lt;&gt;INT(O41),"Use date only",IF(LEN('Start Here'!$B$6&amp;"")=0,"Set as-of date",IF(NOT(ISNUMBER('Start Here'!$B$6)),"Check as-of date",IF(OR('Start Here'!$B$6&lt;1,'Start Here'!$B$6&gt;2958465),"Check as-of date",IF('Start Here'!$B$6&lt;&gt;INT('Start Here'!$B$6),"Use date only",IF(O41&lt;'Start Here'!$B$6,"Retest Overdue",IF(O41='Start Here'!$B$6,"Retest Due today",""))))))))))))</x:f>
      </x:c>
      <x:c r="AB41" s="27" t="str">
        <x:f>IF(COUNTA(A41:V41)=0,"",IF(LEN(U41&amp;"")=0,"",IF(NOT(ISNUMBER(U41)),"Check External date",IF(OR(U41&lt;1,U41&gt;2958465),"Check External date",IF(U41&lt;&gt;INT(U41),"Use date only",IF(LEN('Start Here'!$B$6&amp;"")=0,"Set as-of date",IF(NOT(ISNUMBER('Start Here'!$B$6)),"Check as-of date",IF(OR('Start Here'!$B$6&lt;1,'Start Here'!$B$6&gt;2958465),"Check as-of date",IF('Start Here'!$B$6&lt;&gt;INT('Start Here'!$B$6),"Use date only",IF(U41&lt;'Start Here'!$B$6,"External Overdue",IF(U41='Start Here'!$B$6,"External Due today","")))))))))))</x:f>
      </x:c>
    </x:row>
    <x:row r="42" ht="42" customHeight="1">
      <x:c r="A42" s="26"/>
      <x:c r="B42" s="26"/>
      <x:c r="C42" s="26"/>
      <x:c r="D42" s="28"/>
      <x:c r="E42" s="26"/>
      <x:c r="F42" s="26"/>
      <x:c r="G42" s="26"/>
      <x:c r="H42" s="26"/>
      <x:c r="I42" s="28"/>
      <x:c r="J42" s="26"/>
      <x:c r="K42" s="26"/>
      <x:c r="L42" s="28"/>
      <x:c r="M42" s="26"/>
      <x:c r="N42" s="26"/>
      <x:c r="O42" s="28"/>
      <x:c r="P42" s="28"/>
      <x:c r="Q42" s="26"/>
      <x:c r="R42" s="26"/>
      <x:c r="S42" s="28"/>
      <x:c r="T42" s="26"/>
      <x:c r="U42" s="28"/>
      <x:c r="V42" s="26"/>
      <x:c r="W42" s="27" t="str">
        <x:f>IF(COUNTA(A42:V42)=0,"",IF(A42="","Add action ID",IF(COUNTIFS($A$8:$A$107,A42)&gt;1,"Duplicate action ID",IF(B42="","Add evidence ID",IF(COUNTIFS('Evidence Register'!$A$8:$A$107,B42)=0,"Evidence ID not found",IF(COUNTIFS('Evidence Register'!$A$8:$A$107,B42)&gt;1,"Evidence ID duplicated",""))))))</x:f>
      </x:c>
      <x:c r="X42" s="27" t="str">
        <x:f>IF(COUNTA(A42:V42)=0,"",IF(OR(IF(LEN(D42&amp;"")=0,FALSE,IF(ISNUMBER(D42),OR(D42&lt;1,D42&gt;2958465,D42&lt;&gt;INT(D42)),TRUE)),IF(LEN(L42&amp;"")=0,FALSE,IF(ISNUMBER(L42),OR(L42&lt;1,L42&gt;2958465,L42&lt;&gt;INT(L42)),TRUE)),IF(LEN(P42&amp;"")=0,FALSE,IF(ISNUMBER(P42),OR(P42&lt;1,P42&gt;2958465,P42&lt;&gt;INT(P42)),TRUE)),IF(LEN(S42&amp;"")=0,FALSE,IF(ISNUMBER(S42),OR(S42&lt;1,S42&gt;2958465,S42&lt;&gt;INT(S42)),TRUE))),"Check recorded dates",IF(OR(C42="",D42="",E42="",F42="",G42="",H42="",M42="",J42=""),"Add finding / response / review plan",IF(AND(J42&lt;&gt;"Open",J42&lt;&gt;"In progress",J42&lt;&gt;"Implemented",J42&lt;&gt;"Verified",J42&lt;&gt;"Reopened",J42&lt;&gt;"Cancelled"),"Check internal status",""))))</x:f>
      </x:c>
      <x:c r="Y42" s="27" t="str">
        <x:f>IF(COUNTA(A42:V42)=0,"",IF(OR(J42="Verified",J42="Cancelled"),"",IF(LEN(I42&amp;"")=0,"Set Action date",IF(NOT(ISNUMBER(I42)),"Check Action date",IF(OR(I42&lt;1,I42&gt;2958465),"Check Action date",IF(I42&lt;&gt;INT(I42),"Use date only",IF(LEN('Start Here'!$B$6&amp;"")=0,"Set as-of date",IF(NOT(ISNUMBER('Start Here'!$B$6)),"Check as-of date",IF(OR('Start Here'!$B$6&lt;1,'Start Here'!$B$6&gt;2958465),"Check as-of date",IF('Start Here'!$B$6&lt;&gt;INT('Start Here'!$B$6),"Use date only",IF(I42&lt;'Start Here'!$B$6,"Action Overdue",IF(I42='Start Here'!$B$6,"Action Due today",""))))))))))))</x:f>
      </x:c>
      <x:c r="Z42" s="27" t="str">
        <x:f>IF(COUNTA(A42:V42)=0,"",IF(J42="Verified",IF(OR(K42="",L42="",M42="",N42="",P42="",Q42="",R42="",S42=""),"Review: verification record missing",IF(OR(IF(LEN(L42&amp;"")=0,FALSE,IF(ISNUMBER(L42),OR(L42&lt;1,L42&gt;2958465,L42&lt;&gt;INT(L42)),TRUE)),IF(LEN(P42&amp;"")=0,FALSE,IF(ISNUMBER(P42),OR(P42&lt;1,P42&gt;2958465,P42&lt;&gt;INT(P42)),TRUE)),IF(LEN(S42&amp;"")=0,FALSE,IF(ISNUMBER(S42),OR(S42&lt;1,S42&gt;2958465,S42&lt;&gt;INT(S42)),TRUE))),"Review: invalid verification date",IF(OR(L42&gt;'Start Here'!$B$6,P42&gt;'Start Here'!$B$6,S42&gt;'Start Here'!$B$6,P42&lt;L42,S42&lt;P42),"Review: verification date sequence",""))),IF(J42="Cancelled",IF(OR(N42="",R42="",S42=""),"Record cancellation reason / reviewer",""),IF(J42="Implemented",IF(OR(K42="",L42=""),"Add implementation evidence","Effectiveness review still needed"),""))))</x:f>
      </x:c>
      <x:c r="AA42" s="27" t="str">
        <x:f>IF(COUNTA(A42:V42)=0,"",IF(OR(J42="Verified",J42="Cancelled"),"",IF(LEN(O42&amp;"")=0,"Set Retest date",IF(NOT(ISNUMBER(O42)),"Check Retest date",IF(OR(O42&lt;1,O42&gt;2958465),"Check Retest date",IF(O42&lt;&gt;INT(O42),"Use date only",IF(LEN('Start Here'!$B$6&amp;"")=0,"Set as-of date",IF(NOT(ISNUMBER('Start Here'!$B$6)),"Check as-of date",IF(OR('Start Here'!$B$6&lt;1,'Start Here'!$B$6&gt;2958465),"Check as-of date",IF('Start Here'!$B$6&lt;&gt;INT('Start Here'!$B$6),"Use date only",IF(O42&lt;'Start Here'!$B$6,"Retest Overdue",IF(O42='Start Here'!$B$6,"Retest Due today",""))))))))))))</x:f>
      </x:c>
      <x:c r="AB42" s="27" t="str">
        <x:f>IF(COUNTA(A42:V42)=0,"",IF(LEN(U42&amp;"")=0,"",IF(NOT(ISNUMBER(U42)),"Check External date",IF(OR(U42&lt;1,U42&gt;2958465),"Check External date",IF(U42&lt;&gt;INT(U42),"Use date only",IF(LEN('Start Here'!$B$6&amp;"")=0,"Set as-of date",IF(NOT(ISNUMBER('Start Here'!$B$6)),"Check as-of date",IF(OR('Start Here'!$B$6&lt;1,'Start Here'!$B$6&gt;2958465),"Check as-of date",IF('Start Here'!$B$6&lt;&gt;INT('Start Here'!$B$6),"Use date only",IF(U42&lt;'Start Here'!$B$6,"External Overdue",IF(U42='Start Here'!$B$6,"External Due today","")))))))))))</x:f>
      </x:c>
    </x:row>
    <x:row r="43" ht="42" customHeight="1">
      <x:c r="A43" s="26"/>
      <x:c r="B43" s="26"/>
      <x:c r="C43" s="26"/>
      <x:c r="D43" s="28"/>
      <x:c r="E43" s="26"/>
      <x:c r="F43" s="26"/>
      <x:c r="G43" s="26"/>
      <x:c r="H43" s="26"/>
      <x:c r="I43" s="28"/>
      <x:c r="J43" s="26"/>
      <x:c r="K43" s="26"/>
      <x:c r="L43" s="28"/>
      <x:c r="M43" s="26"/>
      <x:c r="N43" s="26"/>
      <x:c r="O43" s="28"/>
      <x:c r="P43" s="28"/>
      <x:c r="Q43" s="26"/>
      <x:c r="R43" s="26"/>
      <x:c r="S43" s="28"/>
      <x:c r="T43" s="26"/>
      <x:c r="U43" s="28"/>
      <x:c r="V43" s="26"/>
      <x:c r="W43" s="27" t="str">
        <x:f>IF(COUNTA(A43:V43)=0,"",IF(A43="","Add action ID",IF(COUNTIFS($A$8:$A$107,A43)&gt;1,"Duplicate action ID",IF(B43="","Add evidence ID",IF(COUNTIFS('Evidence Register'!$A$8:$A$107,B43)=0,"Evidence ID not found",IF(COUNTIFS('Evidence Register'!$A$8:$A$107,B43)&gt;1,"Evidence ID duplicated",""))))))</x:f>
      </x:c>
      <x:c r="X43" s="27" t="str">
        <x:f>IF(COUNTA(A43:V43)=0,"",IF(OR(IF(LEN(D43&amp;"")=0,FALSE,IF(ISNUMBER(D43),OR(D43&lt;1,D43&gt;2958465,D43&lt;&gt;INT(D43)),TRUE)),IF(LEN(L43&amp;"")=0,FALSE,IF(ISNUMBER(L43),OR(L43&lt;1,L43&gt;2958465,L43&lt;&gt;INT(L43)),TRUE)),IF(LEN(P43&amp;"")=0,FALSE,IF(ISNUMBER(P43),OR(P43&lt;1,P43&gt;2958465,P43&lt;&gt;INT(P43)),TRUE)),IF(LEN(S43&amp;"")=0,FALSE,IF(ISNUMBER(S43),OR(S43&lt;1,S43&gt;2958465,S43&lt;&gt;INT(S43)),TRUE))),"Check recorded dates",IF(OR(C43="",D43="",E43="",F43="",G43="",H43="",M43="",J43=""),"Add finding / response / review plan",IF(AND(J43&lt;&gt;"Open",J43&lt;&gt;"In progress",J43&lt;&gt;"Implemented",J43&lt;&gt;"Verified",J43&lt;&gt;"Reopened",J43&lt;&gt;"Cancelled"),"Check internal status",""))))</x:f>
      </x:c>
      <x:c r="Y43" s="27" t="str">
        <x:f>IF(COUNTA(A43:V43)=0,"",IF(OR(J43="Verified",J43="Cancelled"),"",IF(LEN(I43&amp;"")=0,"Set Action date",IF(NOT(ISNUMBER(I43)),"Check Action date",IF(OR(I43&lt;1,I43&gt;2958465),"Check Action date",IF(I43&lt;&gt;INT(I43),"Use date only",IF(LEN('Start Here'!$B$6&amp;"")=0,"Set as-of date",IF(NOT(ISNUMBER('Start Here'!$B$6)),"Check as-of date",IF(OR('Start Here'!$B$6&lt;1,'Start Here'!$B$6&gt;2958465),"Check as-of date",IF('Start Here'!$B$6&lt;&gt;INT('Start Here'!$B$6),"Use date only",IF(I43&lt;'Start Here'!$B$6,"Action Overdue",IF(I43='Start Here'!$B$6,"Action Due today",""))))))))))))</x:f>
      </x:c>
      <x:c r="Z43" s="27" t="str">
        <x:f>IF(COUNTA(A43:V43)=0,"",IF(J43="Verified",IF(OR(K43="",L43="",M43="",N43="",P43="",Q43="",R43="",S43=""),"Review: verification record missing",IF(OR(IF(LEN(L43&amp;"")=0,FALSE,IF(ISNUMBER(L43),OR(L43&lt;1,L43&gt;2958465,L43&lt;&gt;INT(L43)),TRUE)),IF(LEN(P43&amp;"")=0,FALSE,IF(ISNUMBER(P43),OR(P43&lt;1,P43&gt;2958465,P43&lt;&gt;INT(P43)),TRUE)),IF(LEN(S43&amp;"")=0,FALSE,IF(ISNUMBER(S43),OR(S43&lt;1,S43&gt;2958465,S43&lt;&gt;INT(S43)),TRUE))),"Review: invalid verification date",IF(OR(L43&gt;'Start Here'!$B$6,P43&gt;'Start Here'!$B$6,S43&gt;'Start Here'!$B$6,P43&lt;L43,S43&lt;P43),"Review: verification date sequence",""))),IF(J43="Cancelled",IF(OR(N43="",R43="",S43=""),"Record cancellation reason / reviewer",""),IF(J43="Implemented",IF(OR(K43="",L43=""),"Add implementation evidence","Effectiveness review still needed"),""))))</x:f>
      </x:c>
      <x:c r="AA43" s="27" t="str">
        <x:f>IF(COUNTA(A43:V43)=0,"",IF(OR(J43="Verified",J43="Cancelled"),"",IF(LEN(O43&amp;"")=0,"Set Retest date",IF(NOT(ISNUMBER(O43)),"Check Retest date",IF(OR(O43&lt;1,O43&gt;2958465),"Check Retest date",IF(O43&lt;&gt;INT(O43),"Use date only",IF(LEN('Start Here'!$B$6&amp;"")=0,"Set as-of date",IF(NOT(ISNUMBER('Start Here'!$B$6)),"Check as-of date",IF(OR('Start Here'!$B$6&lt;1,'Start Here'!$B$6&gt;2958465),"Check as-of date",IF('Start Here'!$B$6&lt;&gt;INT('Start Here'!$B$6),"Use date only",IF(O43&lt;'Start Here'!$B$6,"Retest Overdue",IF(O43='Start Here'!$B$6,"Retest Due today",""))))))))))))</x:f>
      </x:c>
      <x:c r="AB43" s="27" t="str">
        <x:f>IF(COUNTA(A43:V43)=0,"",IF(LEN(U43&amp;"")=0,"",IF(NOT(ISNUMBER(U43)),"Check External date",IF(OR(U43&lt;1,U43&gt;2958465),"Check External date",IF(U43&lt;&gt;INT(U43),"Use date only",IF(LEN('Start Here'!$B$6&amp;"")=0,"Set as-of date",IF(NOT(ISNUMBER('Start Here'!$B$6)),"Check as-of date",IF(OR('Start Here'!$B$6&lt;1,'Start Here'!$B$6&gt;2958465),"Check as-of date",IF('Start Here'!$B$6&lt;&gt;INT('Start Here'!$B$6),"Use date only",IF(U43&lt;'Start Here'!$B$6,"External Overdue",IF(U43='Start Here'!$B$6,"External Due today","")))))))))))</x:f>
      </x:c>
    </x:row>
    <x:row r="44" ht="42" customHeight="1">
      <x:c r="A44" s="26"/>
      <x:c r="B44" s="26"/>
      <x:c r="C44" s="26"/>
      <x:c r="D44" s="28"/>
      <x:c r="E44" s="26"/>
      <x:c r="F44" s="26"/>
      <x:c r="G44" s="26"/>
      <x:c r="H44" s="26"/>
      <x:c r="I44" s="28"/>
      <x:c r="J44" s="26"/>
      <x:c r="K44" s="26"/>
      <x:c r="L44" s="28"/>
      <x:c r="M44" s="26"/>
      <x:c r="N44" s="26"/>
      <x:c r="O44" s="28"/>
      <x:c r="P44" s="28"/>
      <x:c r="Q44" s="26"/>
      <x:c r="R44" s="26"/>
      <x:c r="S44" s="28"/>
      <x:c r="T44" s="26"/>
      <x:c r="U44" s="28"/>
      <x:c r="V44" s="26"/>
      <x:c r="W44" s="27" t="str">
        <x:f>IF(COUNTA(A44:V44)=0,"",IF(A44="","Add action ID",IF(COUNTIFS($A$8:$A$107,A44)&gt;1,"Duplicate action ID",IF(B44="","Add evidence ID",IF(COUNTIFS('Evidence Register'!$A$8:$A$107,B44)=0,"Evidence ID not found",IF(COUNTIFS('Evidence Register'!$A$8:$A$107,B44)&gt;1,"Evidence ID duplicated",""))))))</x:f>
      </x:c>
      <x:c r="X44" s="27" t="str">
        <x:f>IF(COUNTA(A44:V44)=0,"",IF(OR(IF(LEN(D44&amp;"")=0,FALSE,IF(ISNUMBER(D44),OR(D44&lt;1,D44&gt;2958465,D44&lt;&gt;INT(D44)),TRUE)),IF(LEN(L44&amp;"")=0,FALSE,IF(ISNUMBER(L44),OR(L44&lt;1,L44&gt;2958465,L44&lt;&gt;INT(L44)),TRUE)),IF(LEN(P44&amp;"")=0,FALSE,IF(ISNUMBER(P44),OR(P44&lt;1,P44&gt;2958465,P44&lt;&gt;INT(P44)),TRUE)),IF(LEN(S44&amp;"")=0,FALSE,IF(ISNUMBER(S44),OR(S44&lt;1,S44&gt;2958465,S44&lt;&gt;INT(S44)),TRUE))),"Check recorded dates",IF(OR(C44="",D44="",E44="",F44="",G44="",H44="",M44="",J44=""),"Add finding / response / review plan",IF(AND(J44&lt;&gt;"Open",J44&lt;&gt;"In progress",J44&lt;&gt;"Implemented",J44&lt;&gt;"Verified",J44&lt;&gt;"Reopened",J44&lt;&gt;"Cancelled"),"Check internal status",""))))</x:f>
      </x:c>
      <x:c r="Y44" s="27" t="str">
        <x:f>IF(COUNTA(A44:V44)=0,"",IF(OR(J44="Verified",J44="Cancelled"),"",IF(LEN(I44&amp;"")=0,"Set Action date",IF(NOT(ISNUMBER(I44)),"Check Action date",IF(OR(I44&lt;1,I44&gt;2958465),"Check Action date",IF(I44&lt;&gt;INT(I44),"Use date only",IF(LEN('Start Here'!$B$6&amp;"")=0,"Set as-of date",IF(NOT(ISNUMBER('Start Here'!$B$6)),"Check as-of date",IF(OR('Start Here'!$B$6&lt;1,'Start Here'!$B$6&gt;2958465),"Check as-of date",IF('Start Here'!$B$6&lt;&gt;INT('Start Here'!$B$6),"Use date only",IF(I44&lt;'Start Here'!$B$6,"Action Overdue",IF(I44='Start Here'!$B$6,"Action Due today",""))))))))))))</x:f>
      </x:c>
      <x:c r="Z44" s="27" t="str">
        <x:f>IF(COUNTA(A44:V44)=0,"",IF(J44="Verified",IF(OR(K44="",L44="",M44="",N44="",P44="",Q44="",R44="",S44=""),"Review: verification record missing",IF(OR(IF(LEN(L44&amp;"")=0,FALSE,IF(ISNUMBER(L44),OR(L44&lt;1,L44&gt;2958465,L44&lt;&gt;INT(L44)),TRUE)),IF(LEN(P44&amp;"")=0,FALSE,IF(ISNUMBER(P44),OR(P44&lt;1,P44&gt;2958465,P44&lt;&gt;INT(P44)),TRUE)),IF(LEN(S44&amp;"")=0,FALSE,IF(ISNUMBER(S44),OR(S44&lt;1,S44&gt;2958465,S44&lt;&gt;INT(S44)),TRUE))),"Review: invalid verification date",IF(OR(L44&gt;'Start Here'!$B$6,P44&gt;'Start Here'!$B$6,S44&gt;'Start Here'!$B$6,P44&lt;L44,S44&lt;P44),"Review: verification date sequence",""))),IF(J44="Cancelled",IF(OR(N44="",R44="",S44=""),"Record cancellation reason / reviewer",""),IF(J44="Implemented",IF(OR(K44="",L44=""),"Add implementation evidence","Effectiveness review still needed"),""))))</x:f>
      </x:c>
      <x:c r="AA44" s="27" t="str">
        <x:f>IF(COUNTA(A44:V44)=0,"",IF(OR(J44="Verified",J44="Cancelled"),"",IF(LEN(O44&amp;"")=0,"Set Retest date",IF(NOT(ISNUMBER(O44)),"Check Retest date",IF(OR(O44&lt;1,O44&gt;2958465),"Check Retest date",IF(O44&lt;&gt;INT(O44),"Use date only",IF(LEN('Start Here'!$B$6&amp;"")=0,"Set as-of date",IF(NOT(ISNUMBER('Start Here'!$B$6)),"Check as-of date",IF(OR('Start Here'!$B$6&lt;1,'Start Here'!$B$6&gt;2958465),"Check as-of date",IF('Start Here'!$B$6&lt;&gt;INT('Start Here'!$B$6),"Use date only",IF(O44&lt;'Start Here'!$B$6,"Retest Overdue",IF(O44='Start Here'!$B$6,"Retest Due today",""))))))))))))</x:f>
      </x:c>
      <x:c r="AB44" s="27" t="str">
        <x:f>IF(COUNTA(A44:V44)=0,"",IF(LEN(U44&amp;"")=0,"",IF(NOT(ISNUMBER(U44)),"Check External date",IF(OR(U44&lt;1,U44&gt;2958465),"Check External date",IF(U44&lt;&gt;INT(U44),"Use date only",IF(LEN('Start Here'!$B$6&amp;"")=0,"Set as-of date",IF(NOT(ISNUMBER('Start Here'!$B$6)),"Check as-of date",IF(OR('Start Here'!$B$6&lt;1,'Start Here'!$B$6&gt;2958465),"Check as-of date",IF('Start Here'!$B$6&lt;&gt;INT('Start Here'!$B$6),"Use date only",IF(U44&lt;'Start Here'!$B$6,"External Overdue",IF(U44='Start Here'!$B$6,"External Due today","")))))))))))</x:f>
      </x:c>
    </x:row>
    <x:row r="45" ht="42" customHeight="1">
      <x:c r="A45" s="26"/>
      <x:c r="B45" s="26"/>
      <x:c r="C45" s="26"/>
      <x:c r="D45" s="28"/>
      <x:c r="E45" s="26"/>
      <x:c r="F45" s="26"/>
      <x:c r="G45" s="26"/>
      <x:c r="H45" s="26"/>
      <x:c r="I45" s="28"/>
      <x:c r="J45" s="26"/>
      <x:c r="K45" s="26"/>
      <x:c r="L45" s="28"/>
      <x:c r="M45" s="26"/>
      <x:c r="N45" s="26"/>
      <x:c r="O45" s="28"/>
      <x:c r="P45" s="28"/>
      <x:c r="Q45" s="26"/>
      <x:c r="R45" s="26"/>
      <x:c r="S45" s="28"/>
      <x:c r="T45" s="26"/>
      <x:c r="U45" s="28"/>
      <x:c r="V45" s="26"/>
      <x:c r="W45" s="27" t="str">
        <x:f>IF(COUNTA(A45:V45)=0,"",IF(A45="","Add action ID",IF(COUNTIFS($A$8:$A$107,A45)&gt;1,"Duplicate action ID",IF(B45="","Add evidence ID",IF(COUNTIFS('Evidence Register'!$A$8:$A$107,B45)=0,"Evidence ID not found",IF(COUNTIFS('Evidence Register'!$A$8:$A$107,B45)&gt;1,"Evidence ID duplicated",""))))))</x:f>
      </x:c>
      <x:c r="X45" s="27" t="str">
        <x:f>IF(COUNTA(A45:V45)=0,"",IF(OR(IF(LEN(D45&amp;"")=0,FALSE,IF(ISNUMBER(D45),OR(D45&lt;1,D45&gt;2958465,D45&lt;&gt;INT(D45)),TRUE)),IF(LEN(L45&amp;"")=0,FALSE,IF(ISNUMBER(L45),OR(L45&lt;1,L45&gt;2958465,L45&lt;&gt;INT(L45)),TRUE)),IF(LEN(P45&amp;"")=0,FALSE,IF(ISNUMBER(P45),OR(P45&lt;1,P45&gt;2958465,P45&lt;&gt;INT(P45)),TRUE)),IF(LEN(S45&amp;"")=0,FALSE,IF(ISNUMBER(S45),OR(S45&lt;1,S45&gt;2958465,S45&lt;&gt;INT(S45)),TRUE))),"Check recorded dates",IF(OR(C45="",D45="",E45="",F45="",G45="",H45="",M45="",J45=""),"Add finding / response / review plan",IF(AND(J45&lt;&gt;"Open",J45&lt;&gt;"In progress",J45&lt;&gt;"Implemented",J45&lt;&gt;"Verified",J45&lt;&gt;"Reopened",J45&lt;&gt;"Cancelled"),"Check internal status",""))))</x:f>
      </x:c>
      <x:c r="Y45" s="27" t="str">
        <x:f>IF(COUNTA(A45:V45)=0,"",IF(OR(J45="Verified",J45="Cancelled"),"",IF(LEN(I45&amp;"")=0,"Set Action date",IF(NOT(ISNUMBER(I45)),"Check Action date",IF(OR(I45&lt;1,I45&gt;2958465),"Check Action date",IF(I45&lt;&gt;INT(I45),"Use date only",IF(LEN('Start Here'!$B$6&amp;"")=0,"Set as-of date",IF(NOT(ISNUMBER('Start Here'!$B$6)),"Check as-of date",IF(OR('Start Here'!$B$6&lt;1,'Start Here'!$B$6&gt;2958465),"Check as-of date",IF('Start Here'!$B$6&lt;&gt;INT('Start Here'!$B$6),"Use date only",IF(I45&lt;'Start Here'!$B$6,"Action Overdue",IF(I45='Start Here'!$B$6,"Action Due today",""))))))))))))</x:f>
      </x:c>
      <x:c r="Z45" s="27" t="str">
        <x:f>IF(COUNTA(A45:V45)=0,"",IF(J45="Verified",IF(OR(K45="",L45="",M45="",N45="",P45="",Q45="",R45="",S45=""),"Review: verification record missing",IF(OR(IF(LEN(L45&amp;"")=0,FALSE,IF(ISNUMBER(L45),OR(L45&lt;1,L45&gt;2958465,L45&lt;&gt;INT(L45)),TRUE)),IF(LEN(P45&amp;"")=0,FALSE,IF(ISNUMBER(P45),OR(P45&lt;1,P45&gt;2958465,P45&lt;&gt;INT(P45)),TRUE)),IF(LEN(S45&amp;"")=0,FALSE,IF(ISNUMBER(S45),OR(S45&lt;1,S45&gt;2958465,S45&lt;&gt;INT(S45)),TRUE))),"Review: invalid verification date",IF(OR(L45&gt;'Start Here'!$B$6,P45&gt;'Start Here'!$B$6,S45&gt;'Start Here'!$B$6,P45&lt;L45,S45&lt;P45),"Review: verification date sequence",""))),IF(J45="Cancelled",IF(OR(N45="",R45="",S45=""),"Record cancellation reason / reviewer",""),IF(J45="Implemented",IF(OR(K45="",L45=""),"Add implementation evidence","Effectiveness review still needed"),""))))</x:f>
      </x:c>
      <x:c r="AA45" s="27" t="str">
        <x:f>IF(COUNTA(A45:V45)=0,"",IF(OR(J45="Verified",J45="Cancelled"),"",IF(LEN(O45&amp;"")=0,"Set Retest date",IF(NOT(ISNUMBER(O45)),"Check Retest date",IF(OR(O45&lt;1,O45&gt;2958465),"Check Retest date",IF(O45&lt;&gt;INT(O45),"Use date only",IF(LEN('Start Here'!$B$6&amp;"")=0,"Set as-of date",IF(NOT(ISNUMBER('Start Here'!$B$6)),"Check as-of date",IF(OR('Start Here'!$B$6&lt;1,'Start Here'!$B$6&gt;2958465),"Check as-of date",IF('Start Here'!$B$6&lt;&gt;INT('Start Here'!$B$6),"Use date only",IF(O45&lt;'Start Here'!$B$6,"Retest Overdue",IF(O45='Start Here'!$B$6,"Retest Due today",""))))))))))))</x:f>
      </x:c>
      <x:c r="AB45" s="27" t="str">
        <x:f>IF(COUNTA(A45:V45)=0,"",IF(LEN(U45&amp;"")=0,"",IF(NOT(ISNUMBER(U45)),"Check External date",IF(OR(U45&lt;1,U45&gt;2958465),"Check External date",IF(U45&lt;&gt;INT(U45),"Use date only",IF(LEN('Start Here'!$B$6&amp;"")=0,"Set as-of date",IF(NOT(ISNUMBER('Start Here'!$B$6)),"Check as-of date",IF(OR('Start Here'!$B$6&lt;1,'Start Here'!$B$6&gt;2958465),"Check as-of date",IF('Start Here'!$B$6&lt;&gt;INT('Start Here'!$B$6),"Use date only",IF(U45&lt;'Start Here'!$B$6,"External Overdue",IF(U45='Start Here'!$B$6,"External Due today","")))))))))))</x:f>
      </x:c>
    </x:row>
    <x:row r="46" ht="42" customHeight="1">
      <x:c r="A46" s="26"/>
      <x:c r="B46" s="26"/>
      <x:c r="C46" s="26"/>
      <x:c r="D46" s="28"/>
      <x:c r="E46" s="26"/>
      <x:c r="F46" s="26"/>
      <x:c r="G46" s="26"/>
      <x:c r="H46" s="26"/>
      <x:c r="I46" s="28"/>
      <x:c r="J46" s="26"/>
      <x:c r="K46" s="26"/>
      <x:c r="L46" s="28"/>
      <x:c r="M46" s="26"/>
      <x:c r="N46" s="26"/>
      <x:c r="O46" s="28"/>
      <x:c r="P46" s="28"/>
      <x:c r="Q46" s="26"/>
      <x:c r="R46" s="26"/>
      <x:c r="S46" s="28"/>
      <x:c r="T46" s="26"/>
      <x:c r="U46" s="28"/>
      <x:c r="V46" s="26"/>
      <x:c r="W46" s="27" t="str">
        <x:f>IF(COUNTA(A46:V46)=0,"",IF(A46="","Add action ID",IF(COUNTIFS($A$8:$A$107,A46)&gt;1,"Duplicate action ID",IF(B46="","Add evidence ID",IF(COUNTIFS('Evidence Register'!$A$8:$A$107,B46)=0,"Evidence ID not found",IF(COUNTIFS('Evidence Register'!$A$8:$A$107,B46)&gt;1,"Evidence ID duplicated",""))))))</x:f>
      </x:c>
      <x:c r="X46" s="27" t="str">
        <x:f>IF(COUNTA(A46:V46)=0,"",IF(OR(IF(LEN(D46&amp;"")=0,FALSE,IF(ISNUMBER(D46),OR(D46&lt;1,D46&gt;2958465,D46&lt;&gt;INT(D46)),TRUE)),IF(LEN(L46&amp;"")=0,FALSE,IF(ISNUMBER(L46),OR(L46&lt;1,L46&gt;2958465,L46&lt;&gt;INT(L46)),TRUE)),IF(LEN(P46&amp;"")=0,FALSE,IF(ISNUMBER(P46),OR(P46&lt;1,P46&gt;2958465,P46&lt;&gt;INT(P46)),TRUE)),IF(LEN(S46&amp;"")=0,FALSE,IF(ISNUMBER(S46),OR(S46&lt;1,S46&gt;2958465,S46&lt;&gt;INT(S46)),TRUE))),"Check recorded dates",IF(OR(C46="",D46="",E46="",F46="",G46="",H46="",M46="",J46=""),"Add finding / response / review plan",IF(AND(J46&lt;&gt;"Open",J46&lt;&gt;"In progress",J46&lt;&gt;"Implemented",J46&lt;&gt;"Verified",J46&lt;&gt;"Reopened",J46&lt;&gt;"Cancelled"),"Check internal status",""))))</x:f>
      </x:c>
      <x:c r="Y46" s="27" t="str">
        <x:f>IF(COUNTA(A46:V46)=0,"",IF(OR(J46="Verified",J46="Cancelled"),"",IF(LEN(I46&amp;"")=0,"Set Action date",IF(NOT(ISNUMBER(I46)),"Check Action date",IF(OR(I46&lt;1,I46&gt;2958465),"Check Action date",IF(I46&lt;&gt;INT(I46),"Use date only",IF(LEN('Start Here'!$B$6&amp;"")=0,"Set as-of date",IF(NOT(ISNUMBER('Start Here'!$B$6)),"Check as-of date",IF(OR('Start Here'!$B$6&lt;1,'Start Here'!$B$6&gt;2958465),"Check as-of date",IF('Start Here'!$B$6&lt;&gt;INT('Start Here'!$B$6),"Use date only",IF(I46&lt;'Start Here'!$B$6,"Action Overdue",IF(I46='Start Here'!$B$6,"Action Due today",""))))))))))))</x:f>
      </x:c>
      <x:c r="Z46" s="27" t="str">
        <x:f>IF(COUNTA(A46:V46)=0,"",IF(J46="Verified",IF(OR(K46="",L46="",M46="",N46="",P46="",Q46="",R46="",S46=""),"Review: verification record missing",IF(OR(IF(LEN(L46&amp;"")=0,FALSE,IF(ISNUMBER(L46),OR(L46&lt;1,L46&gt;2958465,L46&lt;&gt;INT(L46)),TRUE)),IF(LEN(P46&amp;"")=0,FALSE,IF(ISNUMBER(P46),OR(P46&lt;1,P46&gt;2958465,P46&lt;&gt;INT(P46)),TRUE)),IF(LEN(S46&amp;"")=0,FALSE,IF(ISNUMBER(S46),OR(S46&lt;1,S46&gt;2958465,S46&lt;&gt;INT(S46)),TRUE))),"Review: invalid verification date",IF(OR(L46&gt;'Start Here'!$B$6,P46&gt;'Start Here'!$B$6,S46&gt;'Start Here'!$B$6,P46&lt;L46,S46&lt;P46),"Review: verification date sequence",""))),IF(J46="Cancelled",IF(OR(N46="",R46="",S46=""),"Record cancellation reason / reviewer",""),IF(J46="Implemented",IF(OR(K46="",L46=""),"Add implementation evidence","Effectiveness review still needed"),""))))</x:f>
      </x:c>
      <x:c r="AA46" s="27" t="str">
        <x:f>IF(COUNTA(A46:V46)=0,"",IF(OR(J46="Verified",J46="Cancelled"),"",IF(LEN(O46&amp;"")=0,"Set Retest date",IF(NOT(ISNUMBER(O46)),"Check Retest date",IF(OR(O46&lt;1,O46&gt;2958465),"Check Retest date",IF(O46&lt;&gt;INT(O46),"Use date only",IF(LEN('Start Here'!$B$6&amp;"")=0,"Set as-of date",IF(NOT(ISNUMBER('Start Here'!$B$6)),"Check as-of date",IF(OR('Start Here'!$B$6&lt;1,'Start Here'!$B$6&gt;2958465),"Check as-of date",IF('Start Here'!$B$6&lt;&gt;INT('Start Here'!$B$6),"Use date only",IF(O46&lt;'Start Here'!$B$6,"Retest Overdue",IF(O46='Start Here'!$B$6,"Retest Due today",""))))))))))))</x:f>
      </x:c>
      <x:c r="AB46" s="27" t="str">
        <x:f>IF(COUNTA(A46:V46)=0,"",IF(LEN(U46&amp;"")=0,"",IF(NOT(ISNUMBER(U46)),"Check External date",IF(OR(U46&lt;1,U46&gt;2958465),"Check External date",IF(U46&lt;&gt;INT(U46),"Use date only",IF(LEN('Start Here'!$B$6&amp;"")=0,"Set as-of date",IF(NOT(ISNUMBER('Start Here'!$B$6)),"Check as-of date",IF(OR('Start Here'!$B$6&lt;1,'Start Here'!$B$6&gt;2958465),"Check as-of date",IF('Start Here'!$B$6&lt;&gt;INT('Start Here'!$B$6),"Use date only",IF(U46&lt;'Start Here'!$B$6,"External Overdue",IF(U46='Start Here'!$B$6,"External Due today","")))))))))))</x:f>
      </x:c>
    </x:row>
    <x:row r="47" ht="42" customHeight="1">
      <x:c r="A47" s="26"/>
      <x:c r="B47" s="26"/>
      <x:c r="C47" s="26"/>
      <x:c r="D47" s="28"/>
      <x:c r="E47" s="26"/>
      <x:c r="F47" s="26"/>
      <x:c r="G47" s="26"/>
      <x:c r="H47" s="26"/>
      <x:c r="I47" s="28"/>
      <x:c r="J47" s="26"/>
      <x:c r="K47" s="26"/>
      <x:c r="L47" s="28"/>
      <x:c r="M47" s="26"/>
      <x:c r="N47" s="26"/>
      <x:c r="O47" s="28"/>
      <x:c r="P47" s="28"/>
      <x:c r="Q47" s="26"/>
      <x:c r="R47" s="26"/>
      <x:c r="S47" s="28"/>
      <x:c r="T47" s="26"/>
      <x:c r="U47" s="28"/>
      <x:c r="V47" s="26"/>
      <x:c r="W47" s="27" t="str">
        <x:f>IF(COUNTA(A47:V47)=0,"",IF(A47="","Add action ID",IF(COUNTIFS($A$8:$A$107,A47)&gt;1,"Duplicate action ID",IF(B47="","Add evidence ID",IF(COUNTIFS('Evidence Register'!$A$8:$A$107,B47)=0,"Evidence ID not found",IF(COUNTIFS('Evidence Register'!$A$8:$A$107,B47)&gt;1,"Evidence ID duplicated",""))))))</x:f>
      </x:c>
      <x:c r="X47" s="27" t="str">
        <x:f>IF(COUNTA(A47:V47)=0,"",IF(OR(IF(LEN(D47&amp;"")=0,FALSE,IF(ISNUMBER(D47),OR(D47&lt;1,D47&gt;2958465,D47&lt;&gt;INT(D47)),TRUE)),IF(LEN(L47&amp;"")=0,FALSE,IF(ISNUMBER(L47),OR(L47&lt;1,L47&gt;2958465,L47&lt;&gt;INT(L47)),TRUE)),IF(LEN(P47&amp;"")=0,FALSE,IF(ISNUMBER(P47),OR(P47&lt;1,P47&gt;2958465,P47&lt;&gt;INT(P47)),TRUE)),IF(LEN(S47&amp;"")=0,FALSE,IF(ISNUMBER(S47),OR(S47&lt;1,S47&gt;2958465,S47&lt;&gt;INT(S47)),TRUE))),"Check recorded dates",IF(OR(C47="",D47="",E47="",F47="",G47="",H47="",M47="",J47=""),"Add finding / response / review plan",IF(AND(J47&lt;&gt;"Open",J47&lt;&gt;"In progress",J47&lt;&gt;"Implemented",J47&lt;&gt;"Verified",J47&lt;&gt;"Reopened",J47&lt;&gt;"Cancelled"),"Check internal status",""))))</x:f>
      </x:c>
      <x:c r="Y47" s="27" t="str">
        <x:f>IF(COUNTA(A47:V47)=0,"",IF(OR(J47="Verified",J47="Cancelled"),"",IF(LEN(I47&amp;"")=0,"Set Action date",IF(NOT(ISNUMBER(I47)),"Check Action date",IF(OR(I47&lt;1,I47&gt;2958465),"Check Action date",IF(I47&lt;&gt;INT(I47),"Use date only",IF(LEN('Start Here'!$B$6&amp;"")=0,"Set as-of date",IF(NOT(ISNUMBER('Start Here'!$B$6)),"Check as-of date",IF(OR('Start Here'!$B$6&lt;1,'Start Here'!$B$6&gt;2958465),"Check as-of date",IF('Start Here'!$B$6&lt;&gt;INT('Start Here'!$B$6),"Use date only",IF(I47&lt;'Start Here'!$B$6,"Action Overdue",IF(I47='Start Here'!$B$6,"Action Due today",""))))))))))))</x:f>
      </x:c>
      <x:c r="Z47" s="27" t="str">
        <x:f>IF(COUNTA(A47:V47)=0,"",IF(J47="Verified",IF(OR(K47="",L47="",M47="",N47="",P47="",Q47="",R47="",S47=""),"Review: verification record missing",IF(OR(IF(LEN(L47&amp;"")=0,FALSE,IF(ISNUMBER(L47),OR(L47&lt;1,L47&gt;2958465,L47&lt;&gt;INT(L47)),TRUE)),IF(LEN(P47&amp;"")=0,FALSE,IF(ISNUMBER(P47),OR(P47&lt;1,P47&gt;2958465,P47&lt;&gt;INT(P47)),TRUE)),IF(LEN(S47&amp;"")=0,FALSE,IF(ISNUMBER(S47),OR(S47&lt;1,S47&gt;2958465,S47&lt;&gt;INT(S47)),TRUE))),"Review: invalid verification date",IF(OR(L47&gt;'Start Here'!$B$6,P47&gt;'Start Here'!$B$6,S47&gt;'Start Here'!$B$6,P47&lt;L47,S47&lt;P47),"Review: verification date sequence",""))),IF(J47="Cancelled",IF(OR(N47="",R47="",S47=""),"Record cancellation reason / reviewer",""),IF(J47="Implemented",IF(OR(K47="",L47=""),"Add implementation evidence","Effectiveness review still needed"),""))))</x:f>
      </x:c>
      <x:c r="AA47" s="27" t="str">
        <x:f>IF(COUNTA(A47:V47)=0,"",IF(OR(J47="Verified",J47="Cancelled"),"",IF(LEN(O47&amp;"")=0,"Set Retest date",IF(NOT(ISNUMBER(O47)),"Check Retest date",IF(OR(O47&lt;1,O47&gt;2958465),"Check Retest date",IF(O47&lt;&gt;INT(O47),"Use date only",IF(LEN('Start Here'!$B$6&amp;"")=0,"Set as-of date",IF(NOT(ISNUMBER('Start Here'!$B$6)),"Check as-of date",IF(OR('Start Here'!$B$6&lt;1,'Start Here'!$B$6&gt;2958465),"Check as-of date",IF('Start Here'!$B$6&lt;&gt;INT('Start Here'!$B$6),"Use date only",IF(O47&lt;'Start Here'!$B$6,"Retest Overdue",IF(O47='Start Here'!$B$6,"Retest Due today",""))))))))))))</x:f>
      </x:c>
      <x:c r="AB47" s="27" t="str">
        <x:f>IF(COUNTA(A47:V47)=0,"",IF(LEN(U47&amp;"")=0,"",IF(NOT(ISNUMBER(U47)),"Check External date",IF(OR(U47&lt;1,U47&gt;2958465),"Check External date",IF(U47&lt;&gt;INT(U47),"Use date only",IF(LEN('Start Here'!$B$6&amp;"")=0,"Set as-of date",IF(NOT(ISNUMBER('Start Here'!$B$6)),"Check as-of date",IF(OR('Start Here'!$B$6&lt;1,'Start Here'!$B$6&gt;2958465),"Check as-of date",IF('Start Here'!$B$6&lt;&gt;INT('Start Here'!$B$6),"Use date only",IF(U47&lt;'Start Here'!$B$6,"External Overdue",IF(U47='Start Here'!$B$6,"External Due today","")))))))))))</x:f>
      </x:c>
    </x:row>
    <x:row r="48" ht="42" customHeight="1">
      <x:c r="A48" s="26"/>
      <x:c r="B48" s="26"/>
      <x:c r="C48" s="26"/>
      <x:c r="D48" s="28"/>
      <x:c r="E48" s="26"/>
      <x:c r="F48" s="26"/>
      <x:c r="G48" s="26"/>
      <x:c r="H48" s="26"/>
      <x:c r="I48" s="28"/>
      <x:c r="J48" s="26"/>
      <x:c r="K48" s="26"/>
      <x:c r="L48" s="28"/>
      <x:c r="M48" s="26"/>
      <x:c r="N48" s="26"/>
      <x:c r="O48" s="28"/>
      <x:c r="P48" s="28"/>
      <x:c r="Q48" s="26"/>
      <x:c r="R48" s="26"/>
      <x:c r="S48" s="28"/>
      <x:c r="T48" s="26"/>
      <x:c r="U48" s="28"/>
      <x:c r="V48" s="26"/>
      <x:c r="W48" s="27" t="str">
        <x:f>IF(COUNTA(A48:V48)=0,"",IF(A48="","Add action ID",IF(COUNTIFS($A$8:$A$107,A48)&gt;1,"Duplicate action ID",IF(B48="","Add evidence ID",IF(COUNTIFS('Evidence Register'!$A$8:$A$107,B48)=0,"Evidence ID not found",IF(COUNTIFS('Evidence Register'!$A$8:$A$107,B48)&gt;1,"Evidence ID duplicated",""))))))</x:f>
      </x:c>
      <x:c r="X48" s="27" t="str">
        <x:f>IF(COUNTA(A48:V48)=0,"",IF(OR(IF(LEN(D48&amp;"")=0,FALSE,IF(ISNUMBER(D48),OR(D48&lt;1,D48&gt;2958465,D48&lt;&gt;INT(D48)),TRUE)),IF(LEN(L48&amp;"")=0,FALSE,IF(ISNUMBER(L48),OR(L48&lt;1,L48&gt;2958465,L48&lt;&gt;INT(L48)),TRUE)),IF(LEN(P48&amp;"")=0,FALSE,IF(ISNUMBER(P48),OR(P48&lt;1,P48&gt;2958465,P48&lt;&gt;INT(P48)),TRUE)),IF(LEN(S48&amp;"")=0,FALSE,IF(ISNUMBER(S48),OR(S48&lt;1,S48&gt;2958465,S48&lt;&gt;INT(S48)),TRUE))),"Check recorded dates",IF(OR(C48="",D48="",E48="",F48="",G48="",H48="",M48="",J48=""),"Add finding / response / review plan",IF(AND(J48&lt;&gt;"Open",J48&lt;&gt;"In progress",J48&lt;&gt;"Implemented",J48&lt;&gt;"Verified",J48&lt;&gt;"Reopened",J48&lt;&gt;"Cancelled"),"Check internal status",""))))</x:f>
      </x:c>
      <x:c r="Y48" s="27" t="str">
        <x:f>IF(COUNTA(A48:V48)=0,"",IF(OR(J48="Verified",J48="Cancelled"),"",IF(LEN(I48&amp;"")=0,"Set Action date",IF(NOT(ISNUMBER(I48)),"Check Action date",IF(OR(I48&lt;1,I48&gt;2958465),"Check Action date",IF(I48&lt;&gt;INT(I48),"Use date only",IF(LEN('Start Here'!$B$6&amp;"")=0,"Set as-of date",IF(NOT(ISNUMBER('Start Here'!$B$6)),"Check as-of date",IF(OR('Start Here'!$B$6&lt;1,'Start Here'!$B$6&gt;2958465),"Check as-of date",IF('Start Here'!$B$6&lt;&gt;INT('Start Here'!$B$6),"Use date only",IF(I48&lt;'Start Here'!$B$6,"Action Overdue",IF(I48='Start Here'!$B$6,"Action Due today",""))))))))))))</x:f>
      </x:c>
      <x:c r="Z48" s="27" t="str">
        <x:f>IF(COUNTA(A48:V48)=0,"",IF(J48="Verified",IF(OR(K48="",L48="",M48="",N48="",P48="",Q48="",R48="",S48=""),"Review: verification record missing",IF(OR(IF(LEN(L48&amp;"")=0,FALSE,IF(ISNUMBER(L48),OR(L48&lt;1,L48&gt;2958465,L48&lt;&gt;INT(L48)),TRUE)),IF(LEN(P48&amp;"")=0,FALSE,IF(ISNUMBER(P48),OR(P48&lt;1,P48&gt;2958465,P48&lt;&gt;INT(P48)),TRUE)),IF(LEN(S48&amp;"")=0,FALSE,IF(ISNUMBER(S48),OR(S48&lt;1,S48&gt;2958465,S48&lt;&gt;INT(S48)),TRUE))),"Review: invalid verification date",IF(OR(L48&gt;'Start Here'!$B$6,P48&gt;'Start Here'!$B$6,S48&gt;'Start Here'!$B$6,P48&lt;L48,S48&lt;P48),"Review: verification date sequence",""))),IF(J48="Cancelled",IF(OR(N48="",R48="",S48=""),"Record cancellation reason / reviewer",""),IF(J48="Implemented",IF(OR(K48="",L48=""),"Add implementation evidence","Effectiveness review still needed"),""))))</x:f>
      </x:c>
      <x:c r="AA48" s="27" t="str">
        <x:f>IF(COUNTA(A48:V48)=0,"",IF(OR(J48="Verified",J48="Cancelled"),"",IF(LEN(O48&amp;"")=0,"Set Retest date",IF(NOT(ISNUMBER(O48)),"Check Retest date",IF(OR(O48&lt;1,O48&gt;2958465),"Check Retest date",IF(O48&lt;&gt;INT(O48),"Use date only",IF(LEN('Start Here'!$B$6&amp;"")=0,"Set as-of date",IF(NOT(ISNUMBER('Start Here'!$B$6)),"Check as-of date",IF(OR('Start Here'!$B$6&lt;1,'Start Here'!$B$6&gt;2958465),"Check as-of date",IF('Start Here'!$B$6&lt;&gt;INT('Start Here'!$B$6),"Use date only",IF(O48&lt;'Start Here'!$B$6,"Retest Overdue",IF(O48='Start Here'!$B$6,"Retest Due today",""))))))))))))</x:f>
      </x:c>
      <x:c r="AB48" s="27" t="str">
        <x:f>IF(COUNTA(A48:V48)=0,"",IF(LEN(U48&amp;"")=0,"",IF(NOT(ISNUMBER(U48)),"Check External date",IF(OR(U48&lt;1,U48&gt;2958465),"Check External date",IF(U48&lt;&gt;INT(U48),"Use date only",IF(LEN('Start Here'!$B$6&amp;"")=0,"Set as-of date",IF(NOT(ISNUMBER('Start Here'!$B$6)),"Check as-of date",IF(OR('Start Here'!$B$6&lt;1,'Start Here'!$B$6&gt;2958465),"Check as-of date",IF('Start Here'!$B$6&lt;&gt;INT('Start Here'!$B$6),"Use date only",IF(U48&lt;'Start Here'!$B$6,"External Overdue",IF(U48='Start Here'!$B$6,"External Due today","")))))))))))</x:f>
      </x:c>
    </x:row>
    <x:row r="49" ht="42" customHeight="1">
      <x:c r="A49" s="26"/>
      <x:c r="B49" s="26"/>
      <x:c r="C49" s="26"/>
      <x:c r="D49" s="28"/>
      <x:c r="E49" s="26"/>
      <x:c r="F49" s="26"/>
      <x:c r="G49" s="26"/>
      <x:c r="H49" s="26"/>
      <x:c r="I49" s="28"/>
      <x:c r="J49" s="26"/>
      <x:c r="K49" s="26"/>
      <x:c r="L49" s="28"/>
      <x:c r="M49" s="26"/>
      <x:c r="N49" s="26"/>
      <x:c r="O49" s="28"/>
      <x:c r="P49" s="28"/>
      <x:c r="Q49" s="26"/>
      <x:c r="R49" s="26"/>
      <x:c r="S49" s="28"/>
      <x:c r="T49" s="26"/>
      <x:c r="U49" s="28"/>
      <x:c r="V49" s="26"/>
      <x:c r="W49" s="27" t="str">
        <x:f>IF(COUNTA(A49:V49)=0,"",IF(A49="","Add action ID",IF(COUNTIFS($A$8:$A$107,A49)&gt;1,"Duplicate action ID",IF(B49="","Add evidence ID",IF(COUNTIFS('Evidence Register'!$A$8:$A$107,B49)=0,"Evidence ID not found",IF(COUNTIFS('Evidence Register'!$A$8:$A$107,B49)&gt;1,"Evidence ID duplicated",""))))))</x:f>
      </x:c>
      <x:c r="X49" s="27" t="str">
        <x:f>IF(COUNTA(A49:V49)=0,"",IF(OR(IF(LEN(D49&amp;"")=0,FALSE,IF(ISNUMBER(D49),OR(D49&lt;1,D49&gt;2958465,D49&lt;&gt;INT(D49)),TRUE)),IF(LEN(L49&amp;"")=0,FALSE,IF(ISNUMBER(L49),OR(L49&lt;1,L49&gt;2958465,L49&lt;&gt;INT(L49)),TRUE)),IF(LEN(P49&amp;"")=0,FALSE,IF(ISNUMBER(P49),OR(P49&lt;1,P49&gt;2958465,P49&lt;&gt;INT(P49)),TRUE)),IF(LEN(S49&amp;"")=0,FALSE,IF(ISNUMBER(S49),OR(S49&lt;1,S49&gt;2958465,S49&lt;&gt;INT(S49)),TRUE))),"Check recorded dates",IF(OR(C49="",D49="",E49="",F49="",G49="",H49="",M49="",J49=""),"Add finding / response / review plan",IF(AND(J49&lt;&gt;"Open",J49&lt;&gt;"In progress",J49&lt;&gt;"Implemented",J49&lt;&gt;"Verified",J49&lt;&gt;"Reopened",J49&lt;&gt;"Cancelled"),"Check internal status",""))))</x:f>
      </x:c>
      <x:c r="Y49" s="27" t="str">
        <x:f>IF(COUNTA(A49:V49)=0,"",IF(OR(J49="Verified",J49="Cancelled"),"",IF(LEN(I49&amp;"")=0,"Set Action date",IF(NOT(ISNUMBER(I49)),"Check Action date",IF(OR(I49&lt;1,I49&gt;2958465),"Check Action date",IF(I49&lt;&gt;INT(I49),"Use date only",IF(LEN('Start Here'!$B$6&amp;"")=0,"Set as-of date",IF(NOT(ISNUMBER('Start Here'!$B$6)),"Check as-of date",IF(OR('Start Here'!$B$6&lt;1,'Start Here'!$B$6&gt;2958465),"Check as-of date",IF('Start Here'!$B$6&lt;&gt;INT('Start Here'!$B$6),"Use date only",IF(I49&lt;'Start Here'!$B$6,"Action Overdue",IF(I49='Start Here'!$B$6,"Action Due today",""))))))))))))</x:f>
      </x:c>
      <x:c r="Z49" s="27" t="str">
        <x:f>IF(COUNTA(A49:V49)=0,"",IF(J49="Verified",IF(OR(K49="",L49="",M49="",N49="",P49="",Q49="",R49="",S49=""),"Review: verification record missing",IF(OR(IF(LEN(L49&amp;"")=0,FALSE,IF(ISNUMBER(L49),OR(L49&lt;1,L49&gt;2958465,L49&lt;&gt;INT(L49)),TRUE)),IF(LEN(P49&amp;"")=0,FALSE,IF(ISNUMBER(P49),OR(P49&lt;1,P49&gt;2958465,P49&lt;&gt;INT(P49)),TRUE)),IF(LEN(S49&amp;"")=0,FALSE,IF(ISNUMBER(S49),OR(S49&lt;1,S49&gt;2958465,S49&lt;&gt;INT(S49)),TRUE))),"Review: invalid verification date",IF(OR(L49&gt;'Start Here'!$B$6,P49&gt;'Start Here'!$B$6,S49&gt;'Start Here'!$B$6,P49&lt;L49,S49&lt;P49),"Review: verification date sequence",""))),IF(J49="Cancelled",IF(OR(N49="",R49="",S49=""),"Record cancellation reason / reviewer",""),IF(J49="Implemented",IF(OR(K49="",L49=""),"Add implementation evidence","Effectiveness review still needed"),""))))</x:f>
      </x:c>
      <x:c r="AA49" s="27" t="str">
        <x:f>IF(COUNTA(A49:V49)=0,"",IF(OR(J49="Verified",J49="Cancelled"),"",IF(LEN(O49&amp;"")=0,"Set Retest date",IF(NOT(ISNUMBER(O49)),"Check Retest date",IF(OR(O49&lt;1,O49&gt;2958465),"Check Retest date",IF(O49&lt;&gt;INT(O49),"Use date only",IF(LEN('Start Here'!$B$6&amp;"")=0,"Set as-of date",IF(NOT(ISNUMBER('Start Here'!$B$6)),"Check as-of date",IF(OR('Start Here'!$B$6&lt;1,'Start Here'!$B$6&gt;2958465),"Check as-of date",IF('Start Here'!$B$6&lt;&gt;INT('Start Here'!$B$6),"Use date only",IF(O49&lt;'Start Here'!$B$6,"Retest Overdue",IF(O49='Start Here'!$B$6,"Retest Due today",""))))))))))))</x:f>
      </x:c>
      <x:c r="AB49" s="27" t="str">
        <x:f>IF(COUNTA(A49:V49)=0,"",IF(LEN(U49&amp;"")=0,"",IF(NOT(ISNUMBER(U49)),"Check External date",IF(OR(U49&lt;1,U49&gt;2958465),"Check External date",IF(U49&lt;&gt;INT(U49),"Use date only",IF(LEN('Start Here'!$B$6&amp;"")=0,"Set as-of date",IF(NOT(ISNUMBER('Start Here'!$B$6)),"Check as-of date",IF(OR('Start Here'!$B$6&lt;1,'Start Here'!$B$6&gt;2958465),"Check as-of date",IF('Start Here'!$B$6&lt;&gt;INT('Start Here'!$B$6),"Use date only",IF(U49&lt;'Start Here'!$B$6,"External Overdue",IF(U49='Start Here'!$B$6,"External Due today","")))))))))))</x:f>
      </x:c>
    </x:row>
    <x:row r="50" ht="42" customHeight="1">
      <x:c r="A50" s="26"/>
      <x:c r="B50" s="26"/>
      <x:c r="C50" s="26"/>
      <x:c r="D50" s="28"/>
      <x:c r="E50" s="26"/>
      <x:c r="F50" s="26"/>
      <x:c r="G50" s="26"/>
      <x:c r="H50" s="26"/>
      <x:c r="I50" s="28"/>
      <x:c r="J50" s="26"/>
      <x:c r="K50" s="26"/>
      <x:c r="L50" s="28"/>
      <x:c r="M50" s="26"/>
      <x:c r="N50" s="26"/>
      <x:c r="O50" s="28"/>
      <x:c r="P50" s="28"/>
      <x:c r="Q50" s="26"/>
      <x:c r="R50" s="26"/>
      <x:c r="S50" s="28"/>
      <x:c r="T50" s="26"/>
      <x:c r="U50" s="28"/>
      <x:c r="V50" s="26"/>
      <x:c r="W50" s="27" t="str">
        <x:f>IF(COUNTA(A50:V50)=0,"",IF(A50="","Add action ID",IF(COUNTIFS($A$8:$A$107,A50)&gt;1,"Duplicate action ID",IF(B50="","Add evidence ID",IF(COUNTIFS('Evidence Register'!$A$8:$A$107,B50)=0,"Evidence ID not found",IF(COUNTIFS('Evidence Register'!$A$8:$A$107,B50)&gt;1,"Evidence ID duplicated",""))))))</x:f>
      </x:c>
      <x:c r="X50" s="27" t="str">
        <x:f>IF(COUNTA(A50:V50)=0,"",IF(OR(IF(LEN(D50&amp;"")=0,FALSE,IF(ISNUMBER(D50),OR(D50&lt;1,D50&gt;2958465,D50&lt;&gt;INT(D50)),TRUE)),IF(LEN(L50&amp;"")=0,FALSE,IF(ISNUMBER(L50),OR(L50&lt;1,L50&gt;2958465,L50&lt;&gt;INT(L50)),TRUE)),IF(LEN(P50&amp;"")=0,FALSE,IF(ISNUMBER(P50),OR(P50&lt;1,P50&gt;2958465,P50&lt;&gt;INT(P50)),TRUE)),IF(LEN(S50&amp;"")=0,FALSE,IF(ISNUMBER(S50),OR(S50&lt;1,S50&gt;2958465,S50&lt;&gt;INT(S50)),TRUE))),"Check recorded dates",IF(OR(C50="",D50="",E50="",F50="",G50="",H50="",M50="",J50=""),"Add finding / response / review plan",IF(AND(J50&lt;&gt;"Open",J50&lt;&gt;"In progress",J50&lt;&gt;"Implemented",J50&lt;&gt;"Verified",J50&lt;&gt;"Reopened",J50&lt;&gt;"Cancelled"),"Check internal status",""))))</x:f>
      </x:c>
      <x:c r="Y50" s="27" t="str">
        <x:f>IF(COUNTA(A50:V50)=0,"",IF(OR(J50="Verified",J50="Cancelled"),"",IF(LEN(I50&amp;"")=0,"Set Action date",IF(NOT(ISNUMBER(I50)),"Check Action date",IF(OR(I50&lt;1,I50&gt;2958465),"Check Action date",IF(I50&lt;&gt;INT(I50),"Use date only",IF(LEN('Start Here'!$B$6&amp;"")=0,"Set as-of date",IF(NOT(ISNUMBER('Start Here'!$B$6)),"Check as-of date",IF(OR('Start Here'!$B$6&lt;1,'Start Here'!$B$6&gt;2958465),"Check as-of date",IF('Start Here'!$B$6&lt;&gt;INT('Start Here'!$B$6),"Use date only",IF(I50&lt;'Start Here'!$B$6,"Action Overdue",IF(I50='Start Here'!$B$6,"Action Due today",""))))))))))))</x:f>
      </x:c>
      <x:c r="Z50" s="27" t="str">
        <x:f>IF(COUNTA(A50:V50)=0,"",IF(J50="Verified",IF(OR(K50="",L50="",M50="",N50="",P50="",Q50="",R50="",S50=""),"Review: verification record missing",IF(OR(IF(LEN(L50&amp;"")=0,FALSE,IF(ISNUMBER(L50),OR(L50&lt;1,L50&gt;2958465,L50&lt;&gt;INT(L50)),TRUE)),IF(LEN(P50&amp;"")=0,FALSE,IF(ISNUMBER(P50),OR(P50&lt;1,P50&gt;2958465,P50&lt;&gt;INT(P50)),TRUE)),IF(LEN(S50&amp;"")=0,FALSE,IF(ISNUMBER(S50),OR(S50&lt;1,S50&gt;2958465,S50&lt;&gt;INT(S50)),TRUE))),"Review: invalid verification date",IF(OR(L50&gt;'Start Here'!$B$6,P50&gt;'Start Here'!$B$6,S50&gt;'Start Here'!$B$6,P50&lt;L50,S50&lt;P50),"Review: verification date sequence",""))),IF(J50="Cancelled",IF(OR(N50="",R50="",S50=""),"Record cancellation reason / reviewer",""),IF(J50="Implemented",IF(OR(K50="",L50=""),"Add implementation evidence","Effectiveness review still needed"),""))))</x:f>
      </x:c>
      <x:c r="AA50" s="27" t="str">
        <x:f>IF(COUNTA(A50:V50)=0,"",IF(OR(J50="Verified",J50="Cancelled"),"",IF(LEN(O50&amp;"")=0,"Set Retest date",IF(NOT(ISNUMBER(O50)),"Check Retest date",IF(OR(O50&lt;1,O50&gt;2958465),"Check Retest date",IF(O50&lt;&gt;INT(O50),"Use date only",IF(LEN('Start Here'!$B$6&amp;"")=0,"Set as-of date",IF(NOT(ISNUMBER('Start Here'!$B$6)),"Check as-of date",IF(OR('Start Here'!$B$6&lt;1,'Start Here'!$B$6&gt;2958465),"Check as-of date",IF('Start Here'!$B$6&lt;&gt;INT('Start Here'!$B$6),"Use date only",IF(O50&lt;'Start Here'!$B$6,"Retest Overdue",IF(O50='Start Here'!$B$6,"Retest Due today",""))))))))))))</x:f>
      </x:c>
      <x:c r="AB50" s="27" t="str">
        <x:f>IF(COUNTA(A50:V50)=0,"",IF(LEN(U50&amp;"")=0,"",IF(NOT(ISNUMBER(U50)),"Check External date",IF(OR(U50&lt;1,U50&gt;2958465),"Check External date",IF(U50&lt;&gt;INT(U50),"Use date only",IF(LEN('Start Here'!$B$6&amp;"")=0,"Set as-of date",IF(NOT(ISNUMBER('Start Here'!$B$6)),"Check as-of date",IF(OR('Start Here'!$B$6&lt;1,'Start Here'!$B$6&gt;2958465),"Check as-of date",IF('Start Here'!$B$6&lt;&gt;INT('Start Here'!$B$6),"Use date only",IF(U50&lt;'Start Here'!$B$6,"External Overdue",IF(U50='Start Here'!$B$6,"External Due today","")))))))))))</x:f>
      </x:c>
    </x:row>
    <x:row r="51" ht="42" customHeight="1">
      <x:c r="A51" s="26"/>
      <x:c r="B51" s="26"/>
      <x:c r="C51" s="26"/>
      <x:c r="D51" s="28"/>
      <x:c r="E51" s="26"/>
      <x:c r="F51" s="26"/>
      <x:c r="G51" s="26"/>
      <x:c r="H51" s="26"/>
      <x:c r="I51" s="28"/>
      <x:c r="J51" s="26"/>
      <x:c r="K51" s="26"/>
      <x:c r="L51" s="28"/>
      <x:c r="M51" s="26"/>
      <x:c r="N51" s="26"/>
      <x:c r="O51" s="28"/>
      <x:c r="P51" s="28"/>
      <x:c r="Q51" s="26"/>
      <x:c r="R51" s="26"/>
      <x:c r="S51" s="28"/>
      <x:c r="T51" s="26"/>
      <x:c r="U51" s="28"/>
      <x:c r="V51" s="26"/>
      <x:c r="W51" s="27" t="str">
        <x:f>IF(COUNTA(A51:V51)=0,"",IF(A51="","Add action ID",IF(COUNTIFS($A$8:$A$107,A51)&gt;1,"Duplicate action ID",IF(B51="","Add evidence ID",IF(COUNTIFS('Evidence Register'!$A$8:$A$107,B51)=0,"Evidence ID not found",IF(COUNTIFS('Evidence Register'!$A$8:$A$107,B51)&gt;1,"Evidence ID duplicated",""))))))</x:f>
      </x:c>
      <x:c r="X51" s="27" t="str">
        <x:f>IF(COUNTA(A51:V51)=0,"",IF(OR(IF(LEN(D51&amp;"")=0,FALSE,IF(ISNUMBER(D51),OR(D51&lt;1,D51&gt;2958465,D51&lt;&gt;INT(D51)),TRUE)),IF(LEN(L51&amp;"")=0,FALSE,IF(ISNUMBER(L51),OR(L51&lt;1,L51&gt;2958465,L51&lt;&gt;INT(L51)),TRUE)),IF(LEN(P51&amp;"")=0,FALSE,IF(ISNUMBER(P51),OR(P51&lt;1,P51&gt;2958465,P51&lt;&gt;INT(P51)),TRUE)),IF(LEN(S51&amp;"")=0,FALSE,IF(ISNUMBER(S51),OR(S51&lt;1,S51&gt;2958465,S51&lt;&gt;INT(S51)),TRUE))),"Check recorded dates",IF(OR(C51="",D51="",E51="",F51="",G51="",H51="",M51="",J51=""),"Add finding / response / review plan",IF(AND(J51&lt;&gt;"Open",J51&lt;&gt;"In progress",J51&lt;&gt;"Implemented",J51&lt;&gt;"Verified",J51&lt;&gt;"Reopened",J51&lt;&gt;"Cancelled"),"Check internal status",""))))</x:f>
      </x:c>
      <x:c r="Y51" s="27" t="str">
        <x:f>IF(COUNTA(A51:V51)=0,"",IF(OR(J51="Verified",J51="Cancelled"),"",IF(LEN(I51&amp;"")=0,"Set Action date",IF(NOT(ISNUMBER(I51)),"Check Action date",IF(OR(I51&lt;1,I51&gt;2958465),"Check Action date",IF(I51&lt;&gt;INT(I51),"Use date only",IF(LEN('Start Here'!$B$6&amp;"")=0,"Set as-of date",IF(NOT(ISNUMBER('Start Here'!$B$6)),"Check as-of date",IF(OR('Start Here'!$B$6&lt;1,'Start Here'!$B$6&gt;2958465),"Check as-of date",IF('Start Here'!$B$6&lt;&gt;INT('Start Here'!$B$6),"Use date only",IF(I51&lt;'Start Here'!$B$6,"Action Overdue",IF(I51='Start Here'!$B$6,"Action Due today",""))))))))))))</x:f>
      </x:c>
      <x:c r="Z51" s="27" t="str">
        <x:f>IF(COUNTA(A51:V51)=0,"",IF(J51="Verified",IF(OR(K51="",L51="",M51="",N51="",P51="",Q51="",R51="",S51=""),"Review: verification record missing",IF(OR(IF(LEN(L51&amp;"")=0,FALSE,IF(ISNUMBER(L51),OR(L51&lt;1,L51&gt;2958465,L51&lt;&gt;INT(L51)),TRUE)),IF(LEN(P51&amp;"")=0,FALSE,IF(ISNUMBER(P51),OR(P51&lt;1,P51&gt;2958465,P51&lt;&gt;INT(P51)),TRUE)),IF(LEN(S51&amp;"")=0,FALSE,IF(ISNUMBER(S51),OR(S51&lt;1,S51&gt;2958465,S51&lt;&gt;INT(S51)),TRUE))),"Review: invalid verification date",IF(OR(L51&gt;'Start Here'!$B$6,P51&gt;'Start Here'!$B$6,S51&gt;'Start Here'!$B$6,P51&lt;L51,S51&lt;P51),"Review: verification date sequence",""))),IF(J51="Cancelled",IF(OR(N51="",R51="",S51=""),"Record cancellation reason / reviewer",""),IF(J51="Implemented",IF(OR(K51="",L51=""),"Add implementation evidence","Effectiveness review still needed"),""))))</x:f>
      </x:c>
      <x:c r="AA51" s="27" t="str">
        <x:f>IF(COUNTA(A51:V51)=0,"",IF(OR(J51="Verified",J51="Cancelled"),"",IF(LEN(O51&amp;"")=0,"Set Retest date",IF(NOT(ISNUMBER(O51)),"Check Retest date",IF(OR(O51&lt;1,O51&gt;2958465),"Check Retest date",IF(O51&lt;&gt;INT(O51),"Use date only",IF(LEN('Start Here'!$B$6&amp;"")=0,"Set as-of date",IF(NOT(ISNUMBER('Start Here'!$B$6)),"Check as-of date",IF(OR('Start Here'!$B$6&lt;1,'Start Here'!$B$6&gt;2958465),"Check as-of date",IF('Start Here'!$B$6&lt;&gt;INT('Start Here'!$B$6),"Use date only",IF(O51&lt;'Start Here'!$B$6,"Retest Overdue",IF(O51='Start Here'!$B$6,"Retest Due today",""))))))))))))</x:f>
      </x:c>
      <x:c r="AB51" s="27" t="str">
        <x:f>IF(COUNTA(A51:V51)=0,"",IF(LEN(U51&amp;"")=0,"",IF(NOT(ISNUMBER(U51)),"Check External date",IF(OR(U51&lt;1,U51&gt;2958465),"Check External date",IF(U51&lt;&gt;INT(U51),"Use date only",IF(LEN('Start Here'!$B$6&amp;"")=0,"Set as-of date",IF(NOT(ISNUMBER('Start Here'!$B$6)),"Check as-of date",IF(OR('Start Here'!$B$6&lt;1,'Start Here'!$B$6&gt;2958465),"Check as-of date",IF('Start Here'!$B$6&lt;&gt;INT('Start Here'!$B$6),"Use date only",IF(U51&lt;'Start Here'!$B$6,"External Overdue",IF(U51='Start Here'!$B$6,"External Due today","")))))))))))</x:f>
      </x:c>
    </x:row>
    <x:row r="52" ht="42" customHeight="1">
      <x:c r="A52" s="26"/>
      <x:c r="B52" s="26"/>
      <x:c r="C52" s="26"/>
      <x:c r="D52" s="28"/>
      <x:c r="E52" s="26"/>
      <x:c r="F52" s="26"/>
      <x:c r="G52" s="26"/>
      <x:c r="H52" s="26"/>
      <x:c r="I52" s="28"/>
      <x:c r="J52" s="26"/>
      <x:c r="K52" s="26"/>
      <x:c r="L52" s="28"/>
      <x:c r="M52" s="26"/>
      <x:c r="N52" s="26"/>
      <x:c r="O52" s="28"/>
      <x:c r="P52" s="28"/>
      <x:c r="Q52" s="26"/>
      <x:c r="R52" s="26"/>
      <x:c r="S52" s="28"/>
      <x:c r="T52" s="26"/>
      <x:c r="U52" s="28"/>
      <x:c r="V52" s="26"/>
      <x:c r="W52" s="27" t="str">
        <x:f>IF(COUNTA(A52:V52)=0,"",IF(A52="","Add action ID",IF(COUNTIFS($A$8:$A$107,A52)&gt;1,"Duplicate action ID",IF(B52="","Add evidence ID",IF(COUNTIFS('Evidence Register'!$A$8:$A$107,B52)=0,"Evidence ID not found",IF(COUNTIFS('Evidence Register'!$A$8:$A$107,B52)&gt;1,"Evidence ID duplicated",""))))))</x:f>
      </x:c>
      <x:c r="X52" s="27" t="str">
        <x:f>IF(COUNTA(A52:V52)=0,"",IF(OR(IF(LEN(D52&amp;"")=0,FALSE,IF(ISNUMBER(D52),OR(D52&lt;1,D52&gt;2958465,D52&lt;&gt;INT(D52)),TRUE)),IF(LEN(L52&amp;"")=0,FALSE,IF(ISNUMBER(L52),OR(L52&lt;1,L52&gt;2958465,L52&lt;&gt;INT(L52)),TRUE)),IF(LEN(P52&amp;"")=0,FALSE,IF(ISNUMBER(P52),OR(P52&lt;1,P52&gt;2958465,P52&lt;&gt;INT(P52)),TRUE)),IF(LEN(S52&amp;"")=0,FALSE,IF(ISNUMBER(S52),OR(S52&lt;1,S52&gt;2958465,S52&lt;&gt;INT(S52)),TRUE))),"Check recorded dates",IF(OR(C52="",D52="",E52="",F52="",G52="",H52="",M52="",J52=""),"Add finding / response / review plan",IF(AND(J52&lt;&gt;"Open",J52&lt;&gt;"In progress",J52&lt;&gt;"Implemented",J52&lt;&gt;"Verified",J52&lt;&gt;"Reopened",J52&lt;&gt;"Cancelled"),"Check internal status",""))))</x:f>
      </x:c>
      <x:c r="Y52" s="27" t="str">
        <x:f>IF(COUNTA(A52:V52)=0,"",IF(OR(J52="Verified",J52="Cancelled"),"",IF(LEN(I52&amp;"")=0,"Set Action date",IF(NOT(ISNUMBER(I52)),"Check Action date",IF(OR(I52&lt;1,I52&gt;2958465),"Check Action date",IF(I52&lt;&gt;INT(I52),"Use date only",IF(LEN('Start Here'!$B$6&amp;"")=0,"Set as-of date",IF(NOT(ISNUMBER('Start Here'!$B$6)),"Check as-of date",IF(OR('Start Here'!$B$6&lt;1,'Start Here'!$B$6&gt;2958465),"Check as-of date",IF('Start Here'!$B$6&lt;&gt;INT('Start Here'!$B$6),"Use date only",IF(I52&lt;'Start Here'!$B$6,"Action Overdue",IF(I52='Start Here'!$B$6,"Action Due today",""))))))))))))</x:f>
      </x:c>
      <x:c r="Z52" s="27" t="str">
        <x:f>IF(COUNTA(A52:V52)=0,"",IF(J52="Verified",IF(OR(K52="",L52="",M52="",N52="",P52="",Q52="",R52="",S52=""),"Review: verification record missing",IF(OR(IF(LEN(L52&amp;"")=0,FALSE,IF(ISNUMBER(L52),OR(L52&lt;1,L52&gt;2958465,L52&lt;&gt;INT(L52)),TRUE)),IF(LEN(P52&amp;"")=0,FALSE,IF(ISNUMBER(P52),OR(P52&lt;1,P52&gt;2958465,P52&lt;&gt;INT(P52)),TRUE)),IF(LEN(S52&amp;"")=0,FALSE,IF(ISNUMBER(S52),OR(S52&lt;1,S52&gt;2958465,S52&lt;&gt;INT(S52)),TRUE))),"Review: invalid verification date",IF(OR(L52&gt;'Start Here'!$B$6,P52&gt;'Start Here'!$B$6,S52&gt;'Start Here'!$B$6,P52&lt;L52,S52&lt;P52),"Review: verification date sequence",""))),IF(J52="Cancelled",IF(OR(N52="",R52="",S52=""),"Record cancellation reason / reviewer",""),IF(J52="Implemented",IF(OR(K52="",L52=""),"Add implementation evidence","Effectiveness review still needed"),""))))</x:f>
      </x:c>
      <x:c r="AA52" s="27" t="str">
        <x:f>IF(COUNTA(A52:V52)=0,"",IF(OR(J52="Verified",J52="Cancelled"),"",IF(LEN(O52&amp;"")=0,"Set Retest date",IF(NOT(ISNUMBER(O52)),"Check Retest date",IF(OR(O52&lt;1,O52&gt;2958465),"Check Retest date",IF(O52&lt;&gt;INT(O52),"Use date only",IF(LEN('Start Here'!$B$6&amp;"")=0,"Set as-of date",IF(NOT(ISNUMBER('Start Here'!$B$6)),"Check as-of date",IF(OR('Start Here'!$B$6&lt;1,'Start Here'!$B$6&gt;2958465),"Check as-of date",IF('Start Here'!$B$6&lt;&gt;INT('Start Here'!$B$6),"Use date only",IF(O52&lt;'Start Here'!$B$6,"Retest Overdue",IF(O52='Start Here'!$B$6,"Retest Due today",""))))))))))))</x:f>
      </x:c>
      <x:c r="AB52" s="27" t="str">
        <x:f>IF(COUNTA(A52:V52)=0,"",IF(LEN(U52&amp;"")=0,"",IF(NOT(ISNUMBER(U52)),"Check External date",IF(OR(U52&lt;1,U52&gt;2958465),"Check External date",IF(U52&lt;&gt;INT(U52),"Use date only",IF(LEN('Start Here'!$B$6&amp;"")=0,"Set as-of date",IF(NOT(ISNUMBER('Start Here'!$B$6)),"Check as-of date",IF(OR('Start Here'!$B$6&lt;1,'Start Here'!$B$6&gt;2958465),"Check as-of date",IF('Start Here'!$B$6&lt;&gt;INT('Start Here'!$B$6),"Use date only",IF(U52&lt;'Start Here'!$B$6,"External Overdue",IF(U52='Start Here'!$B$6,"External Due today","")))))))))))</x:f>
      </x:c>
    </x:row>
    <x:row r="53" ht="42" customHeight="1">
      <x:c r="A53" s="26"/>
      <x:c r="B53" s="26"/>
      <x:c r="C53" s="26"/>
      <x:c r="D53" s="28"/>
      <x:c r="E53" s="26"/>
      <x:c r="F53" s="26"/>
      <x:c r="G53" s="26"/>
      <x:c r="H53" s="26"/>
      <x:c r="I53" s="28"/>
      <x:c r="J53" s="26"/>
      <x:c r="K53" s="26"/>
      <x:c r="L53" s="28"/>
      <x:c r="M53" s="26"/>
      <x:c r="N53" s="26"/>
      <x:c r="O53" s="28"/>
      <x:c r="P53" s="28"/>
      <x:c r="Q53" s="26"/>
      <x:c r="R53" s="26"/>
      <x:c r="S53" s="28"/>
      <x:c r="T53" s="26"/>
      <x:c r="U53" s="28"/>
      <x:c r="V53" s="26"/>
      <x:c r="W53" s="27" t="str">
        <x:f>IF(COUNTA(A53:V53)=0,"",IF(A53="","Add action ID",IF(COUNTIFS($A$8:$A$107,A53)&gt;1,"Duplicate action ID",IF(B53="","Add evidence ID",IF(COUNTIFS('Evidence Register'!$A$8:$A$107,B53)=0,"Evidence ID not found",IF(COUNTIFS('Evidence Register'!$A$8:$A$107,B53)&gt;1,"Evidence ID duplicated",""))))))</x:f>
      </x:c>
      <x:c r="X53" s="27" t="str">
        <x:f>IF(COUNTA(A53:V53)=0,"",IF(OR(IF(LEN(D53&amp;"")=0,FALSE,IF(ISNUMBER(D53),OR(D53&lt;1,D53&gt;2958465,D53&lt;&gt;INT(D53)),TRUE)),IF(LEN(L53&amp;"")=0,FALSE,IF(ISNUMBER(L53),OR(L53&lt;1,L53&gt;2958465,L53&lt;&gt;INT(L53)),TRUE)),IF(LEN(P53&amp;"")=0,FALSE,IF(ISNUMBER(P53),OR(P53&lt;1,P53&gt;2958465,P53&lt;&gt;INT(P53)),TRUE)),IF(LEN(S53&amp;"")=0,FALSE,IF(ISNUMBER(S53),OR(S53&lt;1,S53&gt;2958465,S53&lt;&gt;INT(S53)),TRUE))),"Check recorded dates",IF(OR(C53="",D53="",E53="",F53="",G53="",H53="",M53="",J53=""),"Add finding / response / review plan",IF(AND(J53&lt;&gt;"Open",J53&lt;&gt;"In progress",J53&lt;&gt;"Implemented",J53&lt;&gt;"Verified",J53&lt;&gt;"Reopened",J53&lt;&gt;"Cancelled"),"Check internal status",""))))</x:f>
      </x:c>
      <x:c r="Y53" s="27" t="str">
        <x:f>IF(COUNTA(A53:V53)=0,"",IF(OR(J53="Verified",J53="Cancelled"),"",IF(LEN(I53&amp;"")=0,"Set Action date",IF(NOT(ISNUMBER(I53)),"Check Action date",IF(OR(I53&lt;1,I53&gt;2958465),"Check Action date",IF(I53&lt;&gt;INT(I53),"Use date only",IF(LEN('Start Here'!$B$6&amp;"")=0,"Set as-of date",IF(NOT(ISNUMBER('Start Here'!$B$6)),"Check as-of date",IF(OR('Start Here'!$B$6&lt;1,'Start Here'!$B$6&gt;2958465),"Check as-of date",IF('Start Here'!$B$6&lt;&gt;INT('Start Here'!$B$6),"Use date only",IF(I53&lt;'Start Here'!$B$6,"Action Overdue",IF(I53='Start Here'!$B$6,"Action Due today",""))))))))))))</x:f>
      </x:c>
      <x:c r="Z53" s="27" t="str">
        <x:f>IF(COUNTA(A53:V53)=0,"",IF(J53="Verified",IF(OR(K53="",L53="",M53="",N53="",P53="",Q53="",R53="",S53=""),"Review: verification record missing",IF(OR(IF(LEN(L53&amp;"")=0,FALSE,IF(ISNUMBER(L53),OR(L53&lt;1,L53&gt;2958465,L53&lt;&gt;INT(L53)),TRUE)),IF(LEN(P53&amp;"")=0,FALSE,IF(ISNUMBER(P53),OR(P53&lt;1,P53&gt;2958465,P53&lt;&gt;INT(P53)),TRUE)),IF(LEN(S53&amp;"")=0,FALSE,IF(ISNUMBER(S53),OR(S53&lt;1,S53&gt;2958465,S53&lt;&gt;INT(S53)),TRUE))),"Review: invalid verification date",IF(OR(L53&gt;'Start Here'!$B$6,P53&gt;'Start Here'!$B$6,S53&gt;'Start Here'!$B$6,P53&lt;L53,S53&lt;P53),"Review: verification date sequence",""))),IF(J53="Cancelled",IF(OR(N53="",R53="",S53=""),"Record cancellation reason / reviewer",""),IF(J53="Implemented",IF(OR(K53="",L53=""),"Add implementation evidence","Effectiveness review still needed"),""))))</x:f>
      </x:c>
      <x:c r="AA53" s="27" t="str">
        <x:f>IF(COUNTA(A53:V53)=0,"",IF(OR(J53="Verified",J53="Cancelled"),"",IF(LEN(O53&amp;"")=0,"Set Retest date",IF(NOT(ISNUMBER(O53)),"Check Retest date",IF(OR(O53&lt;1,O53&gt;2958465),"Check Retest date",IF(O53&lt;&gt;INT(O53),"Use date only",IF(LEN('Start Here'!$B$6&amp;"")=0,"Set as-of date",IF(NOT(ISNUMBER('Start Here'!$B$6)),"Check as-of date",IF(OR('Start Here'!$B$6&lt;1,'Start Here'!$B$6&gt;2958465),"Check as-of date",IF('Start Here'!$B$6&lt;&gt;INT('Start Here'!$B$6),"Use date only",IF(O53&lt;'Start Here'!$B$6,"Retest Overdue",IF(O53='Start Here'!$B$6,"Retest Due today",""))))))))))))</x:f>
      </x:c>
      <x:c r="AB53" s="27" t="str">
        <x:f>IF(COUNTA(A53:V53)=0,"",IF(LEN(U53&amp;"")=0,"",IF(NOT(ISNUMBER(U53)),"Check External date",IF(OR(U53&lt;1,U53&gt;2958465),"Check External date",IF(U53&lt;&gt;INT(U53),"Use date only",IF(LEN('Start Here'!$B$6&amp;"")=0,"Set as-of date",IF(NOT(ISNUMBER('Start Here'!$B$6)),"Check as-of date",IF(OR('Start Here'!$B$6&lt;1,'Start Here'!$B$6&gt;2958465),"Check as-of date",IF('Start Here'!$B$6&lt;&gt;INT('Start Here'!$B$6),"Use date only",IF(U53&lt;'Start Here'!$B$6,"External Overdue",IF(U53='Start Here'!$B$6,"External Due today","")))))))))))</x:f>
      </x:c>
    </x:row>
    <x:row r="54" ht="42" customHeight="1">
      <x:c r="A54" s="26"/>
      <x:c r="B54" s="26"/>
      <x:c r="C54" s="26"/>
      <x:c r="D54" s="28"/>
      <x:c r="E54" s="26"/>
      <x:c r="F54" s="26"/>
      <x:c r="G54" s="26"/>
      <x:c r="H54" s="26"/>
      <x:c r="I54" s="28"/>
      <x:c r="J54" s="26"/>
      <x:c r="K54" s="26"/>
      <x:c r="L54" s="28"/>
      <x:c r="M54" s="26"/>
      <x:c r="N54" s="26"/>
      <x:c r="O54" s="28"/>
      <x:c r="P54" s="28"/>
      <x:c r="Q54" s="26"/>
      <x:c r="R54" s="26"/>
      <x:c r="S54" s="28"/>
      <x:c r="T54" s="26"/>
      <x:c r="U54" s="28"/>
      <x:c r="V54" s="26"/>
      <x:c r="W54" s="27" t="str">
        <x:f>IF(COUNTA(A54:V54)=0,"",IF(A54="","Add action ID",IF(COUNTIFS($A$8:$A$107,A54)&gt;1,"Duplicate action ID",IF(B54="","Add evidence ID",IF(COUNTIFS('Evidence Register'!$A$8:$A$107,B54)=0,"Evidence ID not found",IF(COUNTIFS('Evidence Register'!$A$8:$A$107,B54)&gt;1,"Evidence ID duplicated",""))))))</x:f>
      </x:c>
      <x:c r="X54" s="27" t="str">
        <x:f>IF(COUNTA(A54:V54)=0,"",IF(OR(IF(LEN(D54&amp;"")=0,FALSE,IF(ISNUMBER(D54),OR(D54&lt;1,D54&gt;2958465,D54&lt;&gt;INT(D54)),TRUE)),IF(LEN(L54&amp;"")=0,FALSE,IF(ISNUMBER(L54),OR(L54&lt;1,L54&gt;2958465,L54&lt;&gt;INT(L54)),TRUE)),IF(LEN(P54&amp;"")=0,FALSE,IF(ISNUMBER(P54),OR(P54&lt;1,P54&gt;2958465,P54&lt;&gt;INT(P54)),TRUE)),IF(LEN(S54&amp;"")=0,FALSE,IF(ISNUMBER(S54),OR(S54&lt;1,S54&gt;2958465,S54&lt;&gt;INT(S54)),TRUE))),"Check recorded dates",IF(OR(C54="",D54="",E54="",F54="",G54="",H54="",M54="",J54=""),"Add finding / response / review plan",IF(AND(J54&lt;&gt;"Open",J54&lt;&gt;"In progress",J54&lt;&gt;"Implemented",J54&lt;&gt;"Verified",J54&lt;&gt;"Reopened",J54&lt;&gt;"Cancelled"),"Check internal status",""))))</x:f>
      </x:c>
      <x:c r="Y54" s="27" t="str">
        <x:f>IF(COUNTA(A54:V54)=0,"",IF(OR(J54="Verified",J54="Cancelled"),"",IF(LEN(I54&amp;"")=0,"Set Action date",IF(NOT(ISNUMBER(I54)),"Check Action date",IF(OR(I54&lt;1,I54&gt;2958465),"Check Action date",IF(I54&lt;&gt;INT(I54),"Use date only",IF(LEN('Start Here'!$B$6&amp;"")=0,"Set as-of date",IF(NOT(ISNUMBER('Start Here'!$B$6)),"Check as-of date",IF(OR('Start Here'!$B$6&lt;1,'Start Here'!$B$6&gt;2958465),"Check as-of date",IF('Start Here'!$B$6&lt;&gt;INT('Start Here'!$B$6),"Use date only",IF(I54&lt;'Start Here'!$B$6,"Action Overdue",IF(I54='Start Here'!$B$6,"Action Due today",""))))))))))))</x:f>
      </x:c>
      <x:c r="Z54" s="27" t="str">
        <x:f>IF(COUNTA(A54:V54)=0,"",IF(J54="Verified",IF(OR(K54="",L54="",M54="",N54="",P54="",Q54="",R54="",S54=""),"Review: verification record missing",IF(OR(IF(LEN(L54&amp;"")=0,FALSE,IF(ISNUMBER(L54),OR(L54&lt;1,L54&gt;2958465,L54&lt;&gt;INT(L54)),TRUE)),IF(LEN(P54&amp;"")=0,FALSE,IF(ISNUMBER(P54),OR(P54&lt;1,P54&gt;2958465,P54&lt;&gt;INT(P54)),TRUE)),IF(LEN(S54&amp;"")=0,FALSE,IF(ISNUMBER(S54),OR(S54&lt;1,S54&gt;2958465,S54&lt;&gt;INT(S54)),TRUE))),"Review: invalid verification date",IF(OR(L54&gt;'Start Here'!$B$6,P54&gt;'Start Here'!$B$6,S54&gt;'Start Here'!$B$6,P54&lt;L54,S54&lt;P54),"Review: verification date sequence",""))),IF(J54="Cancelled",IF(OR(N54="",R54="",S54=""),"Record cancellation reason / reviewer",""),IF(J54="Implemented",IF(OR(K54="",L54=""),"Add implementation evidence","Effectiveness review still needed"),""))))</x:f>
      </x:c>
      <x:c r="AA54" s="27" t="str">
        <x:f>IF(COUNTA(A54:V54)=0,"",IF(OR(J54="Verified",J54="Cancelled"),"",IF(LEN(O54&amp;"")=0,"Set Retest date",IF(NOT(ISNUMBER(O54)),"Check Retest date",IF(OR(O54&lt;1,O54&gt;2958465),"Check Retest date",IF(O54&lt;&gt;INT(O54),"Use date only",IF(LEN('Start Here'!$B$6&amp;"")=0,"Set as-of date",IF(NOT(ISNUMBER('Start Here'!$B$6)),"Check as-of date",IF(OR('Start Here'!$B$6&lt;1,'Start Here'!$B$6&gt;2958465),"Check as-of date",IF('Start Here'!$B$6&lt;&gt;INT('Start Here'!$B$6),"Use date only",IF(O54&lt;'Start Here'!$B$6,"Retest Overdue",IF(O54='Start Here'!$B$6,"Retest Due today",""))))))))))))</x:f>
      </x:c>
      <x:c r="AB54" s="27" t="str">
        <x:f>IF(COUNTA(A54:V54)=0,"",IF(LEN(U54&amp;"")=0,"",IF(NOT(ISNUMBER(U54)),"Check External date",IF(OR(U54&lt;1,U54&gt;2958465),"Check External date",IF(U54&lt;&gt;INT(U54),"Use date only",IF(LEN('Start Here'!$B$6&amp;"")=0,"Set as-of date",IF(NOT(ISNUMBER('Start Here'!$B$6)),"Check as-of date",IF(OR('Start Here'!$B$6&lt;1,'Start Here'!$B$6&gt;2958465),"Check as-of date",IF('Start Here'!$B$6&lt;&gt;INT('Start Here'!$B$6),"Use date only",IF(U54&lt;'Start Here'!$B$6,"External Overdue",IF(U54='Start Here'!$B$6,"External Due today","")))))))))))</x:f>
      </x:c>
    </x:row>
    <x:row r="55" ht="42" customHeight="1">
      <x:c r="A55" s="26"/>
      <x:c r="B55" s="26"/>
      <x:c r="C55" s="26"/>
      <x:c r="D55" s="28"/>
      <x:c r="E55" s="26"/>
      <x:c r="F55" s="26"/>
      <x:c r="G55" s="26"/>
      <x:c r="H55" s="26"/>
      <x:c r="I55" s="28"/>
      <x:c r="J55" s="26"/>
      <x:c r="K55" s="26"/>
      <x:c r="L55" s="28"/>
      <x:c r="M55" s="26"/>
      <x:c r="N55" s="26"/>
      <x:c r="O55" s="28"/>
      <x:c r="P55" s="28"/>
      <x:c r="Q55" s="26"/>
      <x:c r="R55" s="26"/>
      <x:c r="S55" s="28"/>
      <x:c r="T55" s="26"/>
      <x:c r="U55" s="28"/>
      <x:c r="V55" s="26"/>
      <x:c r="W55" s="27" t="str">
        <x:f>IF(COUNTA(A55:V55)=0,"",IF(A55="","Add action ID",IF(COUNTIFS($A$8:$A$107,A55)&gt;1,"Duplicate action ID",IF(B55="","Add evidence ID",IF(COUNTIFS('Evidence Register'!$A$8:$A$107,B55)=0,"Evidence ID not found",IF(COUNTIFS('Evidence Register'!$A$8:$A$107,B55)&gt;1,"Evidence ID duplicated",""))))))</x:f>
      </x:c>
      <x:c r="X55" s="27" t="str">
        <x:f>IF(COUNTA(A55:V55)=0,"",IF(OR(IF(LEN(D55&amp;"")=0,FALSE,IF(ISNUMBER(D55),OR(D55&lt;1,D55&gt;2958465,D55&lt;&gt;INT(D55)),TRUE)),IF(LEN(L55&amp;"")=0,FALSE,IF(ISNUMBER(L55),OR(L55&lt;1,L55&gt;2958465,L55&lt;&gt;INT(L55)),TRUE)),IF(LEN(P55&amp;"")=0,FALSE,IF(ISNUMBER(P55),OR(P55&lt;1,P55&gt;2958465,P55&lt;&gt;INT(P55)),TRUE)),IF(LEN(S55&amp;"")=0,FALSE,IF(ISNUMBER(S55),OR(S55&lt;1,S55&gt;2958465,S55&lt;&gt;INT(S55)),TRUE))),"Check recorded dates",IF(OR(C55="",D55="",E55="",F55="",G55="",H55="",M55="",J55=""),"Add finding / response / review plan",IF(AND(J55&lt;&gt;"Open",J55&lt;&gt;"In progress",J55&lt;&gt;"Implemented",J55&lt;&gt;"Verified",J55&lt;&gt;"Reopened",J55&lt;&gt;"Cancelled"),"Check internal status",""))))</x:f>
      </x:c>
      <x:c r="Y55" s="27" t="str">
        <x:f>IF(COUNTA(A55:V55)=0,"",IF(OR(J55="Verified",J55="Cancelled"),"",IF(LEN(I55&amp;"")=0,"Set Action date",IF(NOT(ISNUMBER(I55)),"Check Action date",IF(OR(I55&lt;1,I55&gt;2958465),"Check Action date",IF(I55&lt;&gt;INT(I55),"Use date only",IF(LEN('Start Here'!$B$6&amp;"")=0,"Set as-of date",IF(NOT(ISNUMBER('Start Here'!$B$6)),"Check as-of date",IF(OR('Start Here'!$B$6&lt;1,'Start Here'!$B$6&gt;2958465),"Check as-of date",IF('Start Here'!$B$6&lt;&gt;INT('Start Here'!$B$6),"Use date only",IF(I55&lt;'Start Here'!$B$6,"Action Overdue",IF(I55='Start Here'!$B$6,"Action Due today",""))))))))))))</x:f>
      </x:c>
      <x:c r="Z55" s="27" t="str">
        <x:f>IF(COUNTA(A55:V55)=0,"",IF(J55="Verified",IF(OR(K55="",L55="",M55="",N55="",P55="",Q55="",R55="",S55=""),"Review: verification record missing",IF(OR(IF(LEN(L55&amp;"")=0,FALSE,IF(ISNUMBER(L55),OR(L55&lt;1,L55&gt;2958465,L55&lt;&gt;INT(L55)),TRUE)),IF(LEN(P55&amp;"")=0,FALSE,IF(ISNUMBER(P55),OR(P55&lt;1,P55&gt;2958465,P55&lt;&gt;INT(P55)),TRUE)),IF(LEN(S55&amp;"")=0,FALSE,IF(ISNUMBER(S55),OR(S55&lt;1,S55&gt;2958465,S55&lt;&gt;INT(S55)),TRUE))),"Review: invalid verification date",IF(OR(L55&gt;'Start Here'!$B$6,P55&gt;'Start Here'!$B$6,S55&gt;'Start Here'!$B$6,P55&lt;L55,S55&lt;P55),"Review: verification date sequence",""))),IF(J55="Cancelled",IF(OR(N55="",R55="",S55=""),"Record cancellation reason / reviewer",""),IF(J55="Implemented",IF(OR(K55="",L55=""),"Add implementation evidence","Effectiveness review still needed"),""))))</x:f>
      </x:c>
      <x:c r="AA55" s="27" t="str">
        <x:f>IF(COUNTA(A55:V55)=0,"",IF(OR(J55="Verified",J55="Cancelled"),"",IF(LEN(O55&amp;"")=0,"Set Retest date",IF(NOT(ISNUMBER(O55)),"Check Retest date",IF(OR(O55&lt;1,O55&gt;2958465),"Check Retest date",IF(O55&lt;&gt;INT(O55),"Use date only",IF(LEN('Start Here'!$B$6&amp;"")=0,"Set as-of date",IF(NOT(ISNUMBER('Start Here'!$B$6)),"Check as-of date",IF(OR('Start Here'!$B$6&lt;1,'Start Here'!$B$6&gt;2958465),"Check as-of date",IF('Start Here'!$B$6&lt;&gt;INT('Start Here'!$B$6),"Use date only",IF(O55&lt;'Start Here'!$B$6,"Retest Overdue",IF(O55='Start Here'!$B$6,"Retest Due today",""))))))))))))</x:f>
      </x:c>
      <x:c r="AB55" s="27" t="str">
        <x:f>IF(COUNTA(A55:V55)=0,"",IF(LEN(U55&amp;"")=0,"",IF(NOT(ISNUMBER(U55)),"Check External date",IF(OR(U55&lt;1,U55&gt;2958465),"Check External date",IF(U55&lt;&gt;INT(U55),"Use date only",IF(LEN('Start Here'!$B$6&amp;"")=0,"Set as-of date",IF(NOT(ISNUMBER('Start Here'!$B$6)),"Check as-of date",IF(OR('Start Here'!$B$6&lt;1,'Start Here'!$B$6&gt;2958465),"Check as-of date",IF('Start Here'!$B$6&lt;&gt;INT('Start Here'!$B$6),"Use date only",IF(U55&lt;'Start Here'!$B$6,"External Overdue",IF(U55='Start Here'!$B$6,"External Due today","")))))))))))</x:f>
      </x:c>
    </x:row>
    <x:row r="56" ht="42" customHeight="1">
      <x:c r="A56" s="26"/>
      <x:c r="B56" s="26"/>
      <x:c r="C56" s="26"/>
      <x:c r="D56" s="28"/>
      <x:c r="E56" s="26"/>
      <x:c r="F56" s="26"/>
      <x:c r="G56" s="26"/>
      <x:c r="H56" s="26"/>
      <x:c r="I56" s="28"/>
      <x:c r="J56" s="26"/>
      <x:c r="K56" s="26"/>
      <x:c r="L56" s="28"/>
      <x:c r="M56" s="26"/>
      <x:c r="N56" s="26"/>
      <x:c r="O56" s="28"/>
      <x:c r="P56" s="28"/>
      <x:c r="Q56" s="26"/>
      <x:c r="R56" s="26"/>
      <x:c r="S56" s="28"/>
      <x:c r="T56" s="26"/>
      <x:c r="U56" s="28"/>
      <x:c r="V56" s="26"/>
      <x:c r="W56" s="27" t="str">
        <x:f>IF(COUNTA(A56:V56)=0,"",IF(A56="","Add action ID",IF(COUNTIFS($A$8:$A$107,A56)&gt;1,"Duplicate action ID",IF(B56="","Add evidence ID",IF(COUNTIFS('Evidence Register'!$A$8:$A$107,B56)=0,"Evidence ID not found",IF(COUNTIFS('Evidence Register'!$A$8:$A$107,B56)&gt;1,"Evidence ID duplicated",""))))))</x:f>
      </x:c>
      <x:c r="X56" s="27" t="str">
        <x:f>IF(COUNTA(A56:V56)=0,"",IF(OR(IF(LEN(D56&amp;"")=0,FALSE,IF(ISNUMBER(D56),OR(D56&lt;1,D56&gt;2958465,D56&lt;&gt;INT(D56)),TRUE)),IF(LEN(L56&amp;"")=0,FALSE,IF(ISNUMBER(L56),OR(L56&lt;1,L56&gt;2958465,L56&lt;&gt;INT(L56)),TRUE)),IF(LEN(P56&amp;"")=0,FALSE,IF(ISNUMBER(P56),OR(P56&lt;1,P56&gt;2958465,P56&lt;&gt;INT(P56)),TRUE)),IF(LEN(S56&amp;"")=0,FALSE,IF(ISNUMBER(S56),OR(S56&lt;1,S56&gt;2958465,S56&lt;&gt;INT(S56)),TRUE))),"Check recorded dates",IF(OR(C56="",D56="",E56="",F56="",G56="",H56="",M56="",J56=""),"Add finding / response / review plan",IF(AND(J56&lt;&gt;"Open",J56&lt;&gt;"In progress",J56&lt;&gt;"Implemented",J56&lt;&gt;"Verified",J56&lt;&gt;"Reopened",J56&lt;&gt;"Cancelled"),"Check internal status",""))))</x:f>
      </x:c>
      <x:c r="Y56" s="27" t="str">
        <x:f>IF(COUNTA(A56:V56)=0,"",IF(OR(J56="Verified",J56="Cancelled"),"",IF(LEN(I56&amp;"")=0,"Set Action date",IF(NOT(ISNUMBER(I56)),"Check Action date",IF(OR(I56&lt;1,I56&gt;2958465),"Check Action date",IF(I56&lt;&gt;INT(I56),"Use date only",IF(LEN('Start Here'!$B$6&amp;"")=0,"Set as-of date",IF(NOT(ISNUMBER('Start Here'!$B$6)),"Check as-of date",IF(OR('Start Here'!$B$6&lt;1,'Start Here'!$B$6&gt;2958465),"Check as-of date",IF('Start Here'!$B$6&lt;&gt;INT('Start Here'!$B$6),"Use date only",IF(I56&lt;'Start Here'!$B$6,"Action Overdue",IF(I56='Start Here'!$B$6,"Action Due today",""))))))))))))</x:f>
      </x:c>
      <x:c r="Z56" s="27" t="str">
        <x:f>IF(COUNTA(A56:V56)=0,"",IF(J56="Verified",IF(OR(K56="",L56="",M56="",N56="",P56="",Q56="",R56="",S56=""),"Review: verification record missing",IF(OR(IF(LEN(L56&amp;"")=0,FALSE,IF(ISNUMBER(L56),OR(L56&lt;1,L56&gt;2958465,L56&lt;&gt;INT(L56)),TRUE)),IF(LEN(P56&amp;"")=0,FALSE,IF(ISNUMBER(P56),OR(P56&lt;1,P56&gt;2958465,P56&lt;&gt;INT(P56)),TRUE)),IF(LEN(S56&amp;"")=0,FALSE,IF(ISNUMBER(S56),OR(S56&lt;1,S56&gt;2958465,S56&lt;&gt;INT(S56)),TRUE))),"Review: invalid verification date",IF(OR(L56&gt;'Start Here'!$B$6,P56&gt;'Start Here'!$B$6,S56&gt;'Start Here'!$B$6,P56&lt;L56,S56&lt;P56),"Review: verification date sequence",""))),IF(J56="Cancelled",IF(OR(N56="",R56="",S56=""),"Record cancellation reason / reviewer",""),IF(J56="Implemented",IF(OR(K56="",L56=""),"Add implementation evidence","Effectiveness review still needed"),""))))</x:f>
      </x:c>
      <x:c r="AA56" s="27" t="str">
        <x:f>IF(COUNTA(A56:V56)=0,"",IF(OR(J56="Verified",J56="Cancelled"),"",IF(LEN(O56&amp;"")=0,"Set Retest date",IF(NOT(ISNUMBER(O56)),"Check Retest date",IF(OR(O56&lt;1,O56&gt;2958465),"Check Retest date",IF(O56&lt;&gt;INT(O56),"Use date only",IF(LEN('Start Here'!$B$6&amp;"")=0,"Set as-of date",IF(NOT(ISNUMBER('Start Here'!$B$6)),"Check as-of date",IF(OR('Start Here'!$B$6&lt;1,'Start Here'!$B$6&gt;2958465),"Check as-of date",IF('Start Here'!$B$6&lt;&gt;INT('Start Here'!$B$6),"Use date only",IF(O56&lt;'Start Here'!$B$6,"Retest Overdue",IF(O56='Start Here'!$B$6,"Retest Due today",""))))))))))))</x:f>
      </x:c>
      <x:c r="AB56" s="27" t="str">
        <x:f>IF(COUNTA(A56:V56)=0,"",IF(LEN(U56&amp;"")=0,"",IF(NOT(ISNUMBER(U56)),"Check External date",IF(OR(U56&lt;1,U56&gt;2958465),"Check External date",IF(U56&lt;&gt;INT(U56),"Use date only",IF(LEN('Start Here'!$B$6&amp;"")=0,"Set as-of date",IF(NOT(ISNUMBER('Start Here'!$B$6)),"Check as-of date",IF(OR('Start Here'!$B$6&lt;1,'Start Here'!$B$6&gt;2958465),"Check as-of date",IF('Start Here'!$B$6&lt;&gt;INT('Start Here'!$B$6),"Use date only",IF(U56&lt;'Start Here'!$B$6,"External Overdue",IF(U56='Start Here'!$B$6,"External Due today","")))))))))))</x:f>
      </x:c>
    </x:row>
    <x:row r="57" ht="42" customHeight="1">
      <x:c r="A57" s="26"/>
      <x:c r="B57" s="26"/>
      <x:c r="C57" s="26"/>
      <x:c r="D57" s="28"/>
      <x:c r="E57" s="26"/>
      <x:c r="F57" s="26"/>
      <x:c r="G57" s="26"/>
      <x:c r="H57" s="26"/>
      <x:c r="I57" s="28"/>
      <x:c r="J57" s="26"/>
      <x:c r="K57" s="26"/>
      <x:c r="L57" s="28"/>
      <x:c r="M57" s="26"/>
      <x:c r="N57" s="26"/>
      <x:c r="O57" s="28"/>
      <x:c r="P57" s="28"/>
      <x:c r="Q57" s="26"/>
      <x:c r="R57" s="26"/>
      <x:c r="S57" s="28"/>
      <x:c r="T57" s="26"/>
      <x:c r="U57" s="28"/>
      <x:c r="V57" s="26"/>
      <x:c r="W57" s="27" t="str">
        <x:f>IF(COUNTA(A57:V57)=0,"",IF(A57="","Add action ID",IF(COUNTIFS($A$8:$A$107,A57)&gt;1,"Duplicate action ID",IF(B57="","Add evidence ID",IF(COUNTIFS('Evidence Register'!$A$8:$A$107,B57)=0,"Evidence ID not found",IF(COUNTIFS('Evidence Register'!$A$8:$A$107,B57)&gt;1,"Evidence ID duplicated",""))))))</x:f>
      </x:c>
      <x:c r="X57" s="27" t="str">
        <x:f>IF(COUNTA(A57:V57)=0,"",IF(OR(IF(LEN(D57&amp;"")=0,FALSE,IF(ISNUMBER(D57),OR(D57&lt;1,D57&gt;2958465,D57&lt;&gt;INT(D57)),TRUE)),IF(LEN(L57&amp;"")=0,FALSE,IF(ISNUMBER(L57),OR(L57&lt;1,L57&gt;2958465,L57&lt;&gt;INT(L57)),TRUE)),IF(LEN(P57&amp;"")=0,FALSE,IF(ISNUMBER(P57),OR(P57&lt;1,P57&gt;2958465,P57&lt;&gt;INT(P57)),TRUE)),IF(LEN(S57&amp;"")=0,FALSE,IF(ISNUMBER(S57),OR(S57&lt;1,S57&gt;2958465,S57&lt;&gt;INT(S57)),TRUE))),"Check recorded dates",IF(OR(C57="",D57="",E57="",F57="",G57="",H57="",M57="",J57=""),"Add finding / response / review plan",IF(AND(J57&lt;&gt;"Open",J57&lt;&gt;"In progress",J57&lt;&gt;"Implemented",J57&lt;&gt;"Verified",J57&lt;&gt;"Reopened",J57&lt;&gt;"Cancelled"),"Check internal status",""))))</x:f>
      </x:c>
      <x:c r="Y57" s="27" t="str">
        <x:f>IF(COUNTA(A57:V57)=0,"",IF(OR(J57="Verified",J57="Cancelled"),"",IF(LEN(I57&amp;"")=0,"Set Action date",IF(NOT(ISNUMBER(I57)),"Check Action date",IF(OR(I57&lt;1,I57&gt;2958465),"Check Action date",IF(I57&lt;&gt;INT(I57),"Use date only",IF(LEN('Start Here'!$B$6&amp;"")=0,"Set as-of date",IF(NOT(ISNUMBER('Start Here'!$B$6)),"Check as-of date",IF(OR('Start Here'!$B$6&lt;1,'Start Here'!$B$6&gt;2958465),"Check as-of date",IF('Start Here'!$B$6&lt;&gt;INT('Start Here'!$B$6),"Use date only",IF(I57&lt;'Start Here'!$B$6,"Action Overdue",IF(I57='Start Here'!$B$6,"Action Due today",""))))))))))))</x:f>
      </x:c>
      <x:c r="Z57" s="27" t="str">
        <x:f>IF(COUNTA(A57:V57)=0,"",IF(J57="Verified",IF(OR(K57="",L57="",M57="",N57="",P57="",Q57="",R57="",S57=""),"Review: verification record missing",IF(OR(IF(LEN(L57&amp;"")=0,FALSE,IF(ISNUMBER(L57),OR(L57&lt;1,L57&gt;2958465,L57&lt;&gt;INT(L57)),TRUE)),IF(LEN(P57&amp;"")=0,FALSE,IF(ISNUMBER(P57),OR(P57&lt;1,P57&gt;2958465,P57&lt;&gt;INT(P57)),TRUE)),IF(LEN(S57&amp;"")=0,FALSE,IF(ISNUMBER(S57),OR(S57&lt;1,S57&gt;2958465,S57&lt;&gt;INT(S57)),TRUE))),"Review: invalid verification date",IF(OR(L57&gt;'Start Here'!$B$6,P57&gt;'Start Here'!$B$6,S57&gt;'Start Here'!$B$6,P57&lt;L57,S57&lt;P57),"Review: verification date sequence",""))),IF(J57="Cancelled",IF(OR(N57="",R57="",S57=""),"Record cancellation reason / reviewer",""),IF(J57="Implemented",IF(OR(K57="",L57=""),"Add implementation evidence","Effectiveness review still needed"),""))))</x:f>
      </x:c>
      <x:c r="AA57" s="27" t="str">
        <x:f>IF(COUNTA(A57:V57)=0,"",IF(OR(J57="Verified",J57="Cancelled"),"",IF(LEN(O57&amp;"")=0,"Set Retest date",IF(NOT(ISNUMBER(O57)),"Check Retest date",IF(OR(O57&lt;1,O57&gt;2958465),"Check Retest date",IF(O57&lt;&gt;INT(O57),"Use date only",IF(LEN('Start Here'!$B$6&amp;"")=0,"Set as-of date",IF(NOT(ISNUMBER('Start Here'!$B$6)),"Check as-of date",IF(OR('Start Here'!$B$6&lt;1,'Start Here'!$B$6&gt;2958465),"Check as-of date",IF('Start Here'!$B$6&lt;&gt;INT('Start Here'!$B$6),"Use date only",IF(O57&lt;'Start Here'!$B$6,"Retest Overdue",IF(O57='Start Here'!$B$6,"Retest Due today",""))))))))))))</x:f>
      </x:c>
      <x:c r="AB57" s="27" t="str">
        <x:f>IF(COUNTA(A57:V57)=0,"",IF(LEN(U57&amp;"")=0,"",IF(NOT(ISNUMBER(U57)),"Check External date",IF(OR(U57&lt;1,U57&gt;2958465),"Check External date",IF(U57&lt;&gt;INT(U57),"Use date only",IF(LEN('Start Here'!$B$6&amp;"")=0,"Set as-of date",IF(NOT(ISNUMBER('Start Here'!$B$6)),"Check as-of date",IF(OR('Start Here'!$B$6&lt;1,'Start Here'!$B$6&gt;2958465),"Check as-of date",IF('Start Here'!$B$6&lt;&gt;INT('Start Here'!$B$6),"Use date only",IF(U57&lt;'Start Here'!$B$6,"External Overdue",IF(U57='Start Here'!$B$6,"External Due today","")))))))))))</x:f>
      </x:c>
    </x:row>
    <x:row r="58" ht="42" customHeight="1">
      <x:c r="A58" s="26"/>
      <x:c r="B58" s="26"/>
      <x:c r="C58" s="26"/>
      <x:c r="D58" s="28"/>
      <x:c r="E58" s="26"/>
      <x:c r="F58" s="26"/>
      <x:c r="G58" s="26"/>
      <x:c r="H58" s="26"/>
      <x:c r="I58" s="28"/>
      <x:c r="J58" s="26"/>
      <x:c r="K58" s="26"/>
      <x:c r="L58" s="28"/>
      <x:c r="M58" s="26"/>
      <x:c r="N58" s="26"/>
      <x:c r="O58" s="28"/>
      <x:c r="P58" s="28"/>
      <x:c r="Q58" s="26"/>
      <x:c r="R58" s="26"/>
      <x:c r="S58" s="28"/>
      <x:c r="T58" s="26"/>
      <x:c r="U58" s="28"/>
      <x:c r="V58" s="26"/>
      <x:c r="W58" s="27" t="str">
        <x:f>IF(COUNTA(A58:V58)=0,"",IF(A58="","Add action ID",IF(COUNTIFS($A$8:$A$107,A58)&gt;1,"Duplicate action ID",IF(B58="","Add evidence ID",IF(COUNTIFS('Evidence Register'!$A$8:$A$107,B58)=0,"Evidence ID not found",IF(COUNTIFS('Evidence Register'!$A$8:$A$107,B58)&gt;1,"Evidence ID duplicated",""))))))</x:f>
      </x:c>
      <x:c r="X58" s="27" t="str">
        <x:f>IF(COUNTA(A58:V58)=0,"",IF(OR(IF(LEN(D58&amp;"")=0,FALSE,IF(ISNUMBER(D58),OR(D58&lt;1,D58&gt;2958465,D58&lt;&gt;INT(D58)),TRUE)),IF(LEN(L58&amp;"")=0,FALSE,IF(ISNUMBER(L58),OR(L58&lt;1,L58&gt;2958465,L58&lt;&gt;INT(L58)),TRUE)),IF(LEN(P58&amp;"")=0,FALSE,IF(ISNUMBER(P58),OR(P58&lt;1,P58&gt;2958465,P58&lt;&gt;INT(P58)),TRUE)),IF(LEN(S58&amp;"")=0,FALSE,IF(ISNUMBER(S58),OR(S58&lt;1,S58&gt;2958465,S58&lt;&gt;INT(S58)),TRUE))),"Check recorded dates",IF(OR(C58="",D58="",E58="",F58="",G58="",H58="",M58="",J58=""),"Add finding / response / review plan",IF(AND(J58&lt;&gt;"Open",J58&lt;&gt;"In progress",J58&lt;&gt;"Implemented",J58&lt;&gt;"Verified",J58&lt;&gt;"Reopened",J58&lt;&gt;"Cancelled"),"Check internal status",""))))</x:f>
      </x:c>
      <x:c r="Y58" s="27" t="str">
        <x:f>IF(COUNTA(A58:V58)=0,"",IF(OR(J58="Verified",J58="Cancelled"),"",IF(LEN(I58&amp;"")=0,"Set Action date",IF(NOT(ISNUMBER(I58)),"Check Action date",IF(OR(I58&lt;1,I58&gt;2958465),"Check Action date",IF(I58&lt;&gt;INT(I58),"Use date only",IF(LEN('Start Here'!$B$6&amp;"")=0,"Set as-of date",IF(NOT(ISNUMBER('Start Here'!$B$6)),"Check as-of date",IF(OR('Start Here'!$B$6&lt;1,'Start Here'!$B$6&gt;2958465),"Check as-of date",IF('Start Here'!$B$6&lt;&gt;INT('Start Here'!$B$6),"Use date only",IF(I58&lt;'Start Here'!$B$6,"Action Overdue",IF(I58='Start Here'!$B$6,"Action Due today",""))))))))))))</x:f>
      </x:c>
      <x:c r="Z58" s="27" t="str">
        <x:f>IF(COUNTA(A58:V58)=0,"",IF(J58="Verified",IF(OR(K58="",L58="",M58="",N58="",P58="",Q58="",R58="",S58=""),"Review: verification record missing",IF(OR(IF(LEN(L58&amp;"")=0,FALSE,IF(ISNUMBER(L58),OR(L58&lt;1,L58&gt;2958465,L58&lt;&gt;INT(L58)),TRUE)),IF(LEN(P58&amp;"")=0,FALSE,IF(ISNUMBER(P58),OR(P58&lt;1,P58&gt;2958465,P58&lt;&gt;INT(P58)),TRUE)),IF(LEN(S58&amp;"")=0,FALSE,IF(ISNUMBER(S58),OR(S58&lt;1,S58&gt;2958465,S58&lt;&gt;INT(S58)),TRUE))),"Review: invalid verification date",IF(OR(L58&gt;'Start Here'!$B$6,P58&gt;'Start Here'!$B$6,S58&gt;'Start Here'!$B$6,P58&lt;L58,S58&lt;P58),"Review: verification date sequence",""))),IF(J58="Cancelled",IF(OR(N58="",R58="",S58=""),"Record cancellation reason / reviewer",""),IF(J58="Implemented",IF(OR(K58="",L58=""),"Add implementation evidence","Effectiveness review still needed"),""))))</x:f>
      </x:c>
      <x:c r="AA58" s="27" t="str">
        <x:f>IF(COUNTA(A58:V58)=0,"",IF(OR(J58="Verified",J58="Cancelled"),"",IF(LEN(O58&amp;"")=0,"Set Retest date",IF(NOT(ISNUMBER(O58)),"Check Retest date",IF(OR(O58&lt;1,O58&gt;2958465),"Check Retest date",IF(O58&lt;&gt;INT(O58),"Use date only",IF(LEN('Start Here'!$B$6&amp;"")=0,"Set as-of date",IF(NOT(ISNUMBER('Start Here'!$B$6)),"Check as-of date",IF(OR('Start Here'!$B$6&lt;1,'Start Here'!$B$6&gt;2958465),"Check as-of date",IF('Start Here'!$B$6&lt;&gt;INT('Start Here'!$B$6),"Use date only",IF(O58&lt;'Start Here'!$B$6,"Retest Overdue",IF(O58='Start Here'!$B$6,"Retest Due today",""))))))))))))</x:f>
      </x:c>
      <x:c r="AB58" s="27" t="str">
        <x:f>IF(COUNTA(A58:V58)=0,"",IF(LEN(U58&amp;"")=0,"",IF(NOT(ISNUMBER(U58)),"Check External date",IF(OR(U58&lt;1,U58&gt;2958465),"Check External date",IF(U58&lt;&gt;INT(U58),"Use date only",IF(LEN('Start Here'!$B$6&amp;"")=0,"Set as-of date",IF(NOT(ISNUMBER('Start Here'!$B$6)),"Check as-of date",IF(OR('Start Here'!$B$6&lt;1,'Start Here'!$B$6&gt;2958465),"Check as-of date",IF('Start Here'!$B$6&lt;&gt;INT('Start Here'!$B$6),"Use date only",IF(U58&lt;'Start Here'!$B$6,"External Overdue",IF(U58='Start Here'!$B$6,"External Due today","")))))))))))</x:f>
      </x:c>
    </x:row>
    <x:row r="59" ht="42" customHeight="1">
      <x:c r="A59" s="26"/>
      <x:c r="B59" s="26"/>
      <x:c r="C59" s="26"/>
      <x:c r="D59" s="28"/>
      <x:c r="E59" s="26"/>
      <x:c r="F59" s="26"/>
      <x:c r="G59" s="26"/>
      <x:c r="H59" s="26"/>
      <x:c r="I59" s="28"/>
      <x:c r="J59" s="26"/>
      <x:c r="K59" s="26"/>
      <x:c r="L59" s="28"/>
      <x:c r="M59" s="26"/>
      <x:c r="N59" s="26"/>
      <x:c r="O59" s="28"/>
      <x:c r="P59" s="28"/>
      <x:c r="Q59" s="26"/>
      <x:c r="R59" s="26"/>
      <x:c r="S59" s="28"/>
      <x:c r="T59" s="26"/>
      <x:c r="U59" s="28"/>
      <x:c r="V59" s="26"/>
      <x:c r="W59" s="27" t="str">
        <x:f>IF(COUNTA(A59:V59)=0,"",IF(A59="","Add action ID",IF(COUNTIFS($A$8:$A$107,A59)&gt;1,"Duplicate action ID",IF(B59="","Add evidence ID",IF(COUNTIFS('Evidence Register'!$A$8:$A$107,B59)=0,"Evidence ID not found",IF(COUNTIFS('Evidence Register'!$A$8:$A$107,B59)&gt;1,"Evidence ID duplicated",""))))))</x:f>
      </x:c>
      <x:c r="X59" s="27" t="str">
        <x:f>IF(COUNTA(A59:V59)=0,"",IF(OR(IF(LEN(D59&amp;"")=0,FALSE,IF(ISNUMBER(D59),OR(D59&lt;1,D59&gt;2958465,D59&lt;&gt;INT(D59)),TRUE)),IF(LEN(L59&amp;"")=0,FALSE,IF(ISNUMBER(L59),OR(L59&lt;1,L59&gt;2958465,L59&lt;&gt;INT(L59)),TRUE)),IF(LEN(P59&amp;"")=0,FALSE,IF(ISNUMBER(P59),OR(P59&lt;1,P59&gt;2958465,P59&lt;&gt;INT(P59)),TRUE)),IF(LEN(S59&amp;"")=0,FALSE,IF(ISNUMBER(S59),OR(S59&lt;1,S59&gt;2958465,S59&lt;&gt;INT(S59)),TRUE))),"Check recorded dates",IF(OR(C59="",D59="",E59="",F59="",G59="",H59="",M59="",J59=""),"Add finding / response / review plan",IF(AND(J59&lt;&gt;"Open",J59&lt;&gt;"In progress",J59&lt;&gt;"Implemented",J59&lt;&gt;"Verified",J59&lt;&gt;"Reopened",J59&lt;&gt;"Cancelled"),"Check internal status",""))))</x:f>
      </x:c>
      <x:c r="Y59" s="27" t="str">
        <x:f>IF(COUNTA(A59:V59)=0,"",IF(OR(J59="Verified",J59="Cancelled"),"",IF(LEN(I59&amp;"")=0,"Set Action date",IF(NOT(ISNUMBER(I59)),"Check Action date",IF(OR(I59&lt;1,I59&gt;2958465),"Check Action date",IF(I59&lt;&gt;INT(I59),"Use date only",IF(LEN('Start Here'!$B$6&amp;"")=0,"Set as-of date",IF(NOT(ISNUMBER('Start Here'!$B$6)),"Check as-of date",IF(OR('Start Here'!$B$6&lt;1,'Start Here'!$B$6&gt;2958465),"Check as-of date",IF('Start Here'!$B$6&lt;&gt;INT('Start Here'!$B$6),"Use date only",IF(I59&lt;'Start Here'!$B$6,"Action Overdue",IF(I59='Start Here'!$B$6,"Action Due today",""))))))))))))</x:f>
      </x:c>
      <x:c r="Z59" s="27" t="str">
        <x:f>IF(COUNTA(A59:V59)=0,"",IF(J59="Verified",IF(OR(K59="",L59="",M59="",N59="",P59="",Q59="",R59="",S59=""),"Review: verification record missing",IF(OR(IF(LEN(L59&amp;"")=0,FALSE,IF(ISNUMBER(L59),OR(L59&lt;1,L59&gt;2958465,L59&lt;&gt;INT(L59)),TRUE)),IF(LEN(P59&amp;"")=0,FALSE,IF(ISNUMBER(P59),OR(P59&lt;1,P59&gt;2958465,P59&lt;&gt;INT(P59)),TRUE)),IF(LEN(S59&amp;"")=0,FALSE,IF(ISNUMBER(S59),OR(S59&lt;1,S59&gt;2958465,S59&lt;&gt;INT(S59)),TRUE))),"Review: invalid verification date",IF(OR(L59&gt;'Start Here'!$B$6,P59&gt;'Start Here'!$B$6,S59&gt;'Start Here'!$B$6,P59&lt;L59,S59&lt;P59),"Review: verification date sequence",""))),IF(J59="Cancelled",IF(OR(N59="",R59="",S59=""),"Record cancellation reason / reviewer",""),IF(J59="Implemented",IF(OR(K59="",L59=""),"Add implementation evidence","Effectiveness review still needed"),""))))</x:f>
      </x:c>
      <x:c r="AA59" s="27" t="str">
        <x:f>IF(COUNTA(A59:V59)=0,"",IF(OR(J59="Verified",J59="Cancelled"),"",IF(LEN(O59&amp;"")=0,"Set Retest date",IF(NOT(ISNUMBER(O59)),"Check Retest date",IF(OR(O59&lt;1,O59&gt;2958465),"Check Retest date",IF(O59&lt;&gt;INT(O59),"Use date only",IF(LEN('Start Here'!$B$6&amp;"")=0,"Set as-of date",IF(NOT(ISNUMBER('Start Here'!$B$6)),"Check as-of date",IF(OR('Start Here'!$B$6&lt;1,'Start Here'!$B$6&gt;2958465),"Check as-of date",IF('Start Here'!$B$6&lt;&gt;INT('Start Here'!$B$6),"Use date only",IF(O59&lt;'Start Here'!$B$6,"Retest Overdue",IF(O59='Start Here'!$B$6,"Retest Due today",""))))))))))))</x:f>
      </x:c>
      <x:c r="AB59" s="27" t="str">
        <x:f>IF(COUNTA(A59:V59)=0,"",IF(LEN(U59&amp;"")=0,"",IF(NOT(ISNUMBER(U59)),"Check External date",IF(OR(U59&lt;1,U59&gt;2958465),"Check External date",IF(U59&lt;&gt;INT(U59),"Use date only",IF(LEN('Start Here'!$B$6&amp;"")=0,"Set as-of date",IF(NOT(ISNUMBER('Start Here'!$B$6)),"Check as-of date",IF(OR('Start Here'!$B$6&lt;1,'Start Here'!$B$6&gt;2958465),"Check as-of date",IF('Start Here'!$B$6&lt;&gt;INT('Start Here'!$B$6),"Use date only",IF(U59&lt;'Start Here'!$B$6,"External Overdue",IF(U59='Start Here'!$B$6,"External Due today","")))))))))))</x:f>
      </x:c>
    </x:row>
    <x:row r="60" ht="42" customHeight="1">
      <x:c r="A60" s="26"/>
      <x:c r="B60" s="26"/>
      <x:c r="C60" s="26"/>
      <x:c r="D60" s="28"/>
      <x:c r="E60" s="26"/>
      <x:c r="F60" s="26"/>
      <x:c r="G60" s="26"/>
      <x:c r="H60" s="26"/>
      <x:c r="I60" s="28"/>
      <x:c r="J60" s="26"/>
      <x:c r="K60" s="26"/>
      <x:c r="L60" s="28"/>
      <x:c r="M60" s="26"/>
      <x:c r="N60" s="26"/>
      <x:c r="O60" s="28"/>
      <x:c r="P60" s="28"/>
      <x:c r="Q60" s="26"/>
      <x:c r="R60" s="26"/>
      <x:c r="S60" s="28"/>
      <x:c r="T60" s="26"/>
      <x:c r="U60" s="28"/>
      <x:c r="V60" s="26"/>
      <x:c r="W60" s="27" t="str">
        <x:f>IF(COUNTA(A60:V60)=0,"",IF(A60="","Add action ID",IF(COUNTIFS($A$8:$A$107,A60)&gt;1,"Duplicate action ID",IF(B60="","Add evidence ID",IF(COUNTIFS('Evidence Register'!$A$8:$A$107,B60)=0,"Evidence ID not found",IF(COUNTIFS('Evidence Register'!$A$8:$A$107,B60)&gt;1,"Evidence ID duplicated",""))))))</x:f>
      </x:c>
      <x:c r="X60" s="27" t="str">
        <x:f>IF(COUNTA(A60:V60)=0,"",IF(OR(IF(LEN(D60&amp;"")=0,FALSE,IF(ISNUMBER(D60),OR(D60&lt;1,D60&gt;2958465,D60&lt;&gt;INT(D60)),TRUE)),IF(LEN(L60&amp;"")=0,FALSE,IF(ISNUMBER(L60),OR(L60&lt;1,L60&gt;2958465,L60&lt;&gt;INT(L60)),TRUE)),IF(LEN(P60&amp;"")=0,FALSE,IF(ISNUMBER(P60),OR(P60&lt;1,P60&gt;2958465,P60&lt;&gt;INT(P60)),TRUE)),IF(LEN(S60&amp;"")=0,FALSE,IF(ISNUMBER(S60),OR(S60&lt;1,S60&gt;2958465,S60&lt;&gt;INT(S60)),TRUE))),"Check recorded dates",IF(OR(C60="",D60="",E60="",F60="",G60="",H60="",M60="",J60=""),"Add finding / response / review plan",IF(AND(J60&lt;&gt;"Open",J60&lt;&gt;"In progress",J60&lt;&gt;"Implemented",J60&lt;&gt;"Verified",J60&lt;&gt;"Reopened",J60&lt;&gt;"Cancelled"),"Check internal status",""))))</x:f>
      </x:c>
      <x:c r="Y60" s="27" t="str">
        <x:f>IF(COUNTA(A60:V60)=0,"",IF(OR(J60="Verified",J60="Cancelled"),"",IF(LEN(I60&amp;"")=0,"Set Action date",IF(NOT(ISNUMBER(I60)),"Check Action date",IF(OR(I60&lt;1,I60&gt;2958465),"Check Action date",IF(I60&lt;&gt;INT(I60),"Use date only",IF(LEN('Start Here'!$B$6&amp;"")=0,"Set as-of date",IF(NOT(ISNUMBER('Start Here'!$B$6)),"Check as-of date",IF(OR('Start Here'!$B$6&lt;1,'Start Here'!$B$6&gt;2958465),"Check as-of date",IF('Start Here'!$B$6&lt;&gt;INT('Start Here'!$B$6),"Use date only",IF(I60&lt;'Start Here'!$B$6,"Action Overdue",IF(I60='Start Here'!$B$6,"Action Due today",""))))))))))))</x:f>
      </x:c>
      <x:c r="Z60" s="27" t="str">
        <x:f>IF(COUNTA(A60:V60)=0,"",IF(J60="Verified",IF(OR(K60="",L60="",M60="",N60="",P60="",Q60="",R60="",S60=""),"Review: verification record missing",IF(OR(IF(LEN(L60&amp;"")=0,FALSE,IF(ISNUMBER(L60),OR(L60&lt;1,L60&gt;2958465,L60&lt;&gt;INT(L60)),TRUE)),IF(LEN(P60&amp;"")=0,FALSE,IF(ISNUMBER(P60),OR(P60&lt;1,P60&gt;2958465,P60&lt;&gt;INT(P60)),TRUE)),IF(LEN(S60&amp;"")=0,FALSE,IF(ISNUMBER(S60),OR(S60&lt;1,S60&gt;2958465,S60&lt;&gt;INT(S60)),TRUE))),"Review: invalid verification date",IF(OR(L60&gt;'Start Here'!$B$6,P60&gt;'Start Here'!$B$6,S60&gt;'Start Here'!$B$6,P60&lt;L60,S60&lt;P60),"Review: verification date sequence",""))),IF(J60="Cancelled",IF(OR(N60="",R60="",S60=""),"Record cancellation reason / reviewer",""),IF(J60="Implemented",IF(OR(K60="",L60=""),"Add implementation evidence","Effectiveness review still needed"),""))))</x:f>
      </x:c>
      <x:c r="AA60" s="27" t="str">
        <x:f>IF(COUNTA(A60:V60)=0,"",IF(OR(J60="Verified",J60="Cancelled"),"",IF(LEN(O60&amp;"")=0,"Set Retest date",IF(NOT(ISNUMBER(O60)),"Check Retest date",IF(OR(O60&lt;1,O60&gt;2958465),"Check Retest date",IF(O60&lt;&gt;INT(O60),"Use date only",IF(LEN('Start Here'!$B$6&amp;"")=0,"Set as-of date",IF(NOT(ISNUMBER('Start Here'!$B$6)),"Check as-of date",IF(OR('Start Here'!$B$6&lt;1,'Start Here'!$B$6&gt;2958465),"Check as-of date",IF('Start Here'!$B$6&lt;&gt;INT('Start Here'!$B$6),"Use date only",IF(O60&lt;'Start Here'!$B$6,"Retest Overdue",IF(O60='Start Here'!$B$6,"Retest Due today",""))))))))))))</x:f>
      </x:c>
      <x:c r="AB60" s="27" t="str">
        <x:f>IF(COUNTA(A60:V60)=0,"",IF(LEN(U60&amp;"")=0,"",IF(NOT(ISNUMBER(U60)),"Check External date",IF(OR(U60&lt;1,U60&gt;2958465),"Check External date",IF(U60&lt;&gt;INT(U60),"Use date only",IF(LEN('Start Here'!$B$6&amp;"")=0,"Set as-of date",IF(NOT(ISNUMBER('Start Here'!$B$6)),"Check as-of date",IF(OR('Start Here'!$B$6&lt;1,'Start Here'!$B$6&gt;2958465),"Check as-of date",IF('Start Here'!$B$6&lt;&gt;INT('Start Here'!$B$6),"Use date only",IF(U60&lt;'Start Here'!$B$6,"External Overdue",IF(U60='Start Here'!$B$6,"External Due today","")))))))))))</x:f>
      </x:c>
    </x:row>
    <x:row r="61" ht="42" customHeight="1">
      <x:c r="A61" s="26"/>
      <x:c r="B61" s="26"/>
      <x:c r="C61" s="26"/>
      <x:c r="D61" s="28"/>
      <x:c r="E61" s="26"/>
      <x:c r="F61" s="26"/>
      <x:c r="G61" s="26"/>
      <x:c r="H61" s="26"/>
      <x:c r="I61" s="28"/>
      <x:c r="J61" s="26"/>
      <x:c r="K61" s="26"/>
      <x:c r="L61" s="28"/>
      <x:c r="M61" s="26"/>
      <x:c r="N61" s="26"/>
      <x:c r="O61" s="28"/>
      <x:c r="P61" s="28"/>
      <x:c r="Q61" s="26"/>
      <x:c r="R61" s="26"/>
      <x:c r="S61" s="28"/>
      <x:c r="T61" s="26"/>
      <x:c r="U61" s="28"/>
      <x:c r="V61" s="26"/>
      <x:c r="W61" s="27" t="str">
        <x:f>IF(COUNTA(A61:V61)=0,"",IF(A61="","Add action ID",IF(COUNTIFS($A$8:$A$107,A61)&gt;1,"Duplicate action ID",IF(B61="","Add evidence ID",IF(COUNTIFS('Evidence Register'!$A$8:$A$107,B61)=0,"Evidence ID not found",IF(COUNTIFS('Evidence Register'!$A$8:$A$107,B61)&gt;1,"Evidence ID duplicated",""))))))</x:f>
      </x:c>
      <x:c r="X61" s="27" t="str">
        <x:f>IF(COUNTA(A61:V61)=0,"",IF(OR(IF(LEN(D61&amp;"")=0,FALSE,IF(ISNUMBER(D61),OR(D61&lt;1,D61&gt;2958465,D61&lt;&gt;INT(D61)),TRUE)),IF(LEN(L61&amp;"")=0,FALSE,IF(ISNUMBER(L61),OR(L61&lt;1,L61&gt;2958465,L61&lt;&gt;INT(L61)),TRUE)),IF(LEN(P61&amp;"")=0,FALSE,IF(ISNUMBER(P61),OR(P61&lt;1,P61&gt;2958465,P61&lt;&gt;INT(P61)),TRUE)),IF(LEN(S61&amp;"")=0,FALSE,IF(ISNUMBER(S61),OR(S61&lt;1,S61&gt;2958465,S61&lt;&gt;INT(S61)),TRUE))),"Check recorded dates",IF(OR(C61="",D61="",E61="",F61="",G61="",H61="",M61="",J61=""),"Add finding / response / review plan",IF(AND(J61&lt;&gt;"Open",J61&lt;&gt;"In progress",J61&lt;&gt;"Implemented",J61&lt;&gt;"Verified",J61&lt;&gt;"Reopened",J61&lt;&gt;"Cancelled"),"Check internal status",""))))</x:f>
      </x:c>
      <x:c r="Y61" s="27" t="str">
        <x:f>IF(COUNTA(A61:V61)=0,"",IF(OR(J61="Verified",J61="Cancelled"),"",IF(LEN(I61&amp;"")=0,"Set Action date",IF(NOT(ISNUMBER(I61)),"Check Action date",IF(OR(I61&lt;1,I61&gt;2958465),"Check Action date",IF(I61&lt;&gt;INT(I61),"Use date only",IF(LEN('Start Here'!$B$6&amp;"")=0,"Set as-of date",IF(NOT(ISNUMBER('Start Here'!$B$6)),"Check as-of date",IF(OR('Start Here'!$B$6&lt;1,'Start Here'!$B$6&gt;2958465),"Check as-of date",IF('Start Here'!$B$6&lt;&gt;INT('Start Here'!$B$6),"Use date only",IF(I61&lt;'Start Here'!$B$6,"Action Overdue",IF(I61='Start Here'!$B$6,"Action Due today",""))))))))))))</x:f>
      </x:c>
      <x:c r="Z61" s="27" t="str">
        <x:f>IF(COUNTA(A61:V61)=0,"",IF(J61="Verified",IF(OR(K61="",L61="",M61="",N61="",P61="",Q61="",R61="",S61=""),"Review: verification record missing",IF(OR(IF(LEN(L61&amp;"")=0,FALSE,IF(ISNUMBER(L61),OR(L61&lt;1,L61&gt;2958465,L61&lt;&gt;INT(L61)),TRUE)),IF(LEN(P61&amp;"")=0,FALSE,IF(ISNUMBER(P61),OR(P61&lt;1,P61&gt;2958465,P61&lt;&gt;INT(P61)),TRUE)),IF(LEN(S61&amp;"")=0,FALSE,IF(ISNUMBER(S61),OR(S61&lt;1,S61&gt;2958465,S61&lt;&gt;INT(S61)),TRUE))),"Review: invalid verification date",IF(OR(L61&gt;'Start Here'!$B$6,P61&gt;'Start Here'!$B$6,S61&gt;'Start Here'!$B$6,P61&lt;L61,S61&lt;P61),"Review: verification date sequence",""))),IF(J61="Cancelled",IF(OR(N61="",R61="",S61=""),"Record cancellation reason / reviewer",""),IF(J61="Implemented",IF(OR(K61="",L61=""),"Add implementation evidence","Effectiveness review still needed"),""))))</x:f>
      </x:c>
      <x:c r="AA61" s="27" t="str">
        <x:f>IF(COUNTA(A61:V61)=0,"",IF(OR(J61="Verified",J61="Cancelled"),"",IF(LEN(O61&amp;"")=0,"Set Retest date",IF(NOT(ISNUMBER(O61)),"Check Retest date",IF(OR(O61&lt;1,O61&gt;2958465),"Check Retest date",IF(O61&lt;&gt;INT(O61),"Use date only",IF(LEN('Start Here'!$B$6&amp;"")=0,"Set as-of date",IF(NOT(ISNUMBER('Start Here'!$B$6)),"Check as-of date",IF(OR('Start Here'!$B$6&lt;1,'Start Here'!$B$6&gt;2958465),"Check as-of date",IF('Start Here'!$B$6&lt;&gt;INT('Start Here'!$B$6),"Use date only",IF(O61&lt;'Start Here'!$B$6,"Retest Overdue",IF(O61='Start Here'!$B$6,"Retest Due today",""))))))))))))</x:f>
      </x:c>
      <x:c r="AB61" s="27" t="str">
        <x:f>IF(COUNTA(A61:V61)=0,"",IF(LEN(U61&amp;"")=0,"",IF(NOT(ISNUMBER(U61)),"Check External date",IF(OR(U61&lt;1,U61&gt;2958465),"Check External date",IF(U61&lt;&gt;INT(U61),"Use date only",IF(LEN('Start Here'!$B$6&amp;"")=0,"Set as-of date",IF(NOT(ISNUMBER('Start Here'!$B$6)),"Check as-of date",IF(OR('Start Here'!$B$6&lt;1,'Start Here'!$B$6&gt;2958465),"Check as-of date",IF('Start Here'!$B$6&lt;&gt;INT('Start Here'!$B$6),"Use date only",IF(U61&lt;'Start Here'!$B$6,"External Overdue",IF(U61='Start Here'!$B$6,"External Due today","")))))))))))</x:f>
      </x:c>
    </x:row>
    <x:row r="62" ht="42" customHeight="1">
      <x:c r="A62" s="26"/>
      <x:c r="B62" s="26"/>
      <x:c r="C62" s="26"/>
      <x:c r="D62" s="28"/>
      <x:c r="E62" s="26"/>
      <x:c r="F62" s="26"/>
      <x:c r="G62" s="26"/>
      <x:c r="H62" s="26"/>
      <x:c r="I62" s="28"/>
      <x:c r="J62" s="26"/>
      <x:c r="K62" s="26"/>
      <x:c r="L62" s="28"/>
      <x:c r="M62" s="26"/>
      <x:c r="N62" s="26"/>
      <x:c r="O62" s="28"/>
      <x:c r="P62" s="28"/>
      <x:c r="Q62" s="26"/>
      <x:c r="R62" s="26"/>
      <x:c r="S62" s="28"/>
      <x:c r="T62" s="26"/>
      <x:c r="U62" s="28"/>
      <x:c r="V62" s="26"/>
      <x:c r="W62" s="27" t="str">
        <x:f>IF(COUNTA(A62:V62)=0,"",IF(A62="","Add action ID",IF(COUNTIFS($A$8:$A$107,A62)&gt;1,"Duplicate action ID",IF(B62="","Add evidence ID",IF(COUNTIFS('Evidence Register'!$A$8:$A$107,B62)=0,"Evidence ID not found",IF(COUNTIFS('Evidence Register'!$A$8:$A$107,B62)&gt;1,"Evidence ID duplicated",""))))))</x:f>
      </x:c>
      <x:c r="X62" s="27" t="str">
        <x:f>IF(COUNTA(A62:V62)=0,"",IF(OR(IF(LEN(D62&amp;"")=0,FALSE,IF(ISNUMBER(D62),OR(D62&lt;1,D62&gt;2958465,D62&lt;&gt;INT(D62)),TRUE)),IF(LEN(L62&amp;"")=0,FALSE,IF(ISNUMBER(L62),OR(L62&lt;1,L62&gt;2958465,L62&lt;&gt;INT(L62)),TRUE)),IF(LEN(P62&amp;"")=0,FALSE,IF(ISNUMBER(P62),OR(P62&lt;1,P62&gt;2958465,P62&lt;&gt;INT(P62)),TRUE)),IF(LEN(S62&amp;"")=0,FALSE,IF(ISNUMBER(S62),OR(S62&lt;1,S62&gt;2958465,S62&lt;&gt;INT(S62)),TRUE))),"Check recorded dates",IF(OR(C62="",D62="",E62="",F62="",G62="",H62="",M62="",J62=""),"Add finding / response / review plan",IF(AND(J62&lt;&gt;"Open",J62&lt;&gt;"In progress",J62&lt;&gt;"Implemented",J62&lt;&gt;"Verified",J62&lt;&gt;"Reopened",J62&lt;&gt;"Cancelled"),"Check internal status",""))))</x:f>
      </x:c>
      <x:c r="Y62" s="27" t="str">
        <x:f>IF(COUNTA(A62:V62)=0,"",IF(OR(J62="Verified",J62="Cancelled"),"",IF(LEN(I62&amp;"")=0,"Set Action date",IF(NOT(ISNUMBER(I62)),"Check Action date",IF(OR(I62&lt;1,I62&gt;2958465),"Check Action date",IF(I62&lt;&gt;INT(I62),"Use date only",IF(LEN('Start Here'!$B$6&amp;"")=0,"Set as-of date",IF(NOT(ISNUMBER('Start Here'!$B$6)),"Check as-of date",IF(OR('Start Here'!$B$6&lt;1,'Start Here'!$B$6&gt;2958465),"Check as-of date",IF('Start Here'!$B$6&lt;&gt;INT('Start Here'!$B$6),"Use date only",IF(I62&lt;'Start Here'!$B$6,"Action Overdue",IF(I62='Start Here'!$B$6,"Action Due today",""))))))))))))</x:f>
      </x:c>
      <x:c r="Z62" s="27" t="str">
        <x:f>IF(COUNTA(A62:V62)=0,"",IF(J62="Verified",IF(OR(K62="",L62="",M62="",N62="",P62="",Q62="",R62="",S62=""),"Review: verification record missing",IF(OR(IF(LEN(L62&amp;"")=0,FALSE,IF(ISNUMBER(L62),OR(L62&lt;1,L62&gt;2958465,L62&lt;&gt;INT(L62)),TRUE)),IF(LEN(P62&amp;"")=0,FALSE,IF(ISNUMBER(P62),OR(P62&lt;1,P62&gt;2958465,P62&lt;&gt;INT(P62)),TRUE)),IF(LEN(S62&amp;"")=0,FALSE,IF(ISNUMBER(S62),OR(S62&lt;1,S62&gt;2958465,S62&lt;&gt;INT(S62)),TRUE))),"Review: invalid verification date",IF(OR(L62&gt;'Start Here'!$B$6,P62&gt;'Start Here'!$B$6,S62&gt;'Start Here'!$B$6,P62&lt;L62,S62&lt;P62),"Review: verification date sequence",""))),IF(J62="Cancelled",IF(OR(N62="",R62="",S62=""),"Record cancellation reason / reviewer",""),IF(J62="Implemented",IF(OR(K62="",L62=""),"Add implementation evidence","Effectiveness review still needed"),""))))</x:f>
      </x:c>
      <x:c r="AA62" s="27" t="str">
        <x:f>IF(COUNTA(A62:V62)=0,"",IF(OR(J62="Verified",J62="Cancelled"),"",IF(LEN(O62&amp;"")=0,"Set Retest date",IF(NOT(ISNUMBER(O62)),"Check Retest date",IF(OR(O62&lt;1,O62&gt;2958465),"Check Retest date",IF(O62&lt;&gt;INT(O62),"Use date only",IF(LEN('Start Here'!$B$6&amp;"")=0,"Set as-of date",IF(NOT(ISNUMBER('Start Here'!$B$6)),"Check as-of date",IF(OR('Start Here'!$B$6&lt;1,'Start Here'!$B$6&gt;2958465),"Check as-of date",IF('Start Here'!$B$6&lt;&gt;INT('Start Here'!$B$6),"Use date only",IF(O62&lt;'Start Here'!$B$6,"Retest Overdue",IF(O62='Start Here'!$B$6,"Retest Due today",""))))))))))))</x:f>
      </x:c>
      <x:c r="AB62" s="27" t="str">
        <x:f>IF(COUNTA(A62:V62)=0,"",IF(LEN(U62&amp;"")=0,"",IF(NOT(ISNUMBER(U62)),"Check External date",IF(OR(U62&lt;1,U62&gt;2958465),"Check External date",IF(U62&lt;&gt;INT(U62),"Use date only",IF(LEN('Start Here'!$B$6&amp;"")=0,"Set as-of date",IF(NOT(ISNUMBER('Start Here'!$B$6)),"Check as-of date",IF(OR('Start Here'!$B$6&lt;1,'Start Here'!$B$6&gt;2958465),"Check as-of date",IF('Start Here'!$B$6&lt;&gt;INT('Start Here'!$B$6),"Use date only",IF(U62&lt;'Start Here'!$B$6,"External Overdue",IF(U62='Start Here'!$B$6,"External Due today","")))))))))))</x:f>
      </x:c>
    </x:row>
    <x:row r="63" ht="42" customHeight="1">
      <x:c r="A63" s="26"/>
      <x:c r="B63" s="26"/>
      <x:c r="C63" s="26"/>
      <x:c r="D63" s="28"/>
      <x:c r="E63" s="26"/>
      <x:c r="F63" s="26"/>
      <x:c r="G63" s="26"/>
      <x:c r="H63" s="26"/>
      <x:c r="I63" s="28"/>
      <x:c r="J63" s="26"/>
      <x:c r="K63" s="26"/>
      <x:c r="L63" s="28"/>
      <x:c r="M63" s="26"/>
      <x:c r="N63" s="26"/>
      <x:c r="O63" s="28"/>
      <x:c r="P63" s="28"/>
      <x:c r="Q63" s="26"/>
      <x:c r="R63" s="26"/>
      <x:c r="S63" s="28"/>
      <x:c r="T63" s="26"/>
      <x:c r="U63" s="28"/>
      <x:c r="V63" s="26"/>
      <x:c r="W63" s="27" t="str">
        <x:f>IF(COUNTA(A63:V63)=0,"",IF(A63="","Add action ID",IF(COUNTIFS($A$8:$A$107,A63)&gt;1,"Duplicate action ID",IF(B63="","Add evidence ID",IF(COUNTIFS('Evidence Register'!$A$8:$A$107,B63)=0,"Evidence ID not found",IF(COUNTIFS('Evidence Register'!$A$8:$A$107,B63)&gt;1,"Evidence ID duplicated",""))))))</x:f>
      </x:c>
      <x:c r="X63" s="27" t="str">
        <x:f>IF(COUNTA(A63:V63)=0,"",IF(OR(IF(LEN(D63&amp;"")=0,FALSE,IF(ISNUMBER(D63),OR(D63&lt;1,D63&gt;2958465,D63&lt;&gt;INT(D63)),TRUE)),IF(LEN(L63&amp;"")=0,FALSE,IF(ISNUMBER(L63),OR(L63&lt;1,L63&gt;2958465,L63&lt;&gt;INT(L63)),TRUE)),IF(LEN(P63&amp;"")=0,FALSE,IF(ISNUMBER(P63),OR(P63&lt;1,P63&gt;2958465,P63&lt;&gt;INT(P63)),TRUE)),IF(LEN(S63&amp;"")=0,FALSE,IF(ISNUMBER(S63),OR(S63&lt;1,S63&gt;2958465,S63&lt;&gt;INT(S63)),TRUE))),"Check recorded dates",IF(OR(C63="",D63="",E63="",F63="",G63="",H63="",M63="",J63=""),"Add finding / response / review plan",IF(AND(J63&lt;&gt;"Open",J63&lt;&gt;"In progress",J63&lt;&gt;"Implemented",J63&lt;&gt;"Verified",J63&lt;&gt;"Reopened",J63&lt;&gt;"Cancelled"),"Check internal status",""))))</x:f>
      </x:c>
      <x:c r="Y63" s="27" t="str">
        <x:f>IF(COUNTA(A63:V63)=0,"",IF(OR(J63="Verified",J63="Cancelled"),"",IF(LEN(I63&amp;"")=0,"Set Action date",IF(NOT(ISNUMBER(I63)),"Check Action date",IF(OR(I63&lt;1,I63&gt;2958465),"Check Action date",IF(I63&lt;&gt;INT(I63),"Use date only",IF(LEN('Start Here'!$B$6&amp;"")=0,"Set as-of date",IF(NOT(ISNUMBER('Start Here'!$B$6)),"Check as-of date",IF(OR('Start Here'!$B$6&lt;1,'Start Here'!$B$6&gt;2958465),"Check as-of date",IF('Start Here'!$B$6&lt;&gt;INT('Start Here'!$B$6),"Use date only",IF(I63&lt;'Start Here'!$B$6,"Action Overdue",IF(I63='Start Here'!$B$6,"Action Due today",""))))))))))))</x:f>
      </x:c>
      <x:c r="Z63" s="27" t="str">
        <x:f>IF(COUNTA(A63:V63)=0,"",IF(J63="Verified",IF(OR(K63="",L63="",M63="",N63="",P63="",Q63="",R63="",S63=""),"Review: verification record missing",IF(OR(IF(LEN(L63&amp;"")=0,FALSE,IF(ISNUMBER(L63),OR(L63&lt;1,L63&gt;2958465,L63&lt;&gt;INT(L63)),TRUE)),IF(LEN(P63&amp;"")=0,FALSE,IF(ISNUMBER(P63),OR(P63&lt;1,P63&gt;2958465,P63&lt;&gt;INT(P63)),TRUE)),IF(LEN(S63&amp;"")=0,FALSE,IF(ISNUMBER(S63),OR(S63&lt;1,S63&gt;2958465,S63&lt;&gt;INT(S63)),TRUE))),"Review: invalid verification date",IF(OR(L63&gt;'Start Here'!$B$6,P63&gt;'Start Here'!$B$6,S63&gt;'Start Here'!$B$6,P63&lt;L63,S63&lt;P63),"Review: verification date sequence",""))),IF(J63="Cancelled",IF(OR(N63="",R63="",S63=""),"Record cancellation reason / reviewer",""),IF(J63="Implemented",IF(OR(K63="",L63=""),"Add implementation evidence","Effectiveness review still needed"),""))))</x:f>
      </x:c>
      <x:c r="AA63" s="27" t="str">
        <x:f>IF(COUNTA(A63:V63)=0,"",IF(OR(J63="Verified",J63="Cancelled"),"",IF(LEN(O63&amp;"")=0,"Set Retest date",IF(NOT(ISNUMBER(O63)),"Check Retest date",IF(OR(O63&lt;1,O63&gt;2958465),"Check Retest date",IF(O63&lt;&gt;INT(O63),"Use date only",IF(LEN('Start Here'!$B$6&amp;"")=0,"Set as-of date",IF(NOT(ISNUMBER('Start Here'!$B$6)),"Check as-of date",IF(OR('Start Here'!$B$6&lt;1,'Start Here'!$B$6&gt;2958465),"Check as-of date",IF('Start Here'!$B$6&lt;&gt;INT('Start Here'!$B$6),"Use date only",IF(O63&lt;'Start Here'!$B$6,"Retest Overdue",IF(O63='Start Here'!$B$6,"Retest Due today",""))))))))))))</x:f>
      </x:c>
      <x:c r="AB63" s="27" t="str">
        <x:f>IF(COUNTA(A63:V63)=0,"",IF(LEN(U63&amp;"")=0,"",IF(NOT(ISNUMBER(U63)),"Check External date",IF(OR(U63&lt;1,U63&gt;2958465),"Check External date",IF(U63&lt;&gt;INT(U63),"Use date only",IF(LEN('Start Here'!$B$6&amp;"")=0,"Set as-of date",IF(NOT(ISNUMBER('Start Here'!$B$6)),"Check as-of date",IF(OR('Start Here'!$B$6&lt;1,'Start Here'!$B$6&gt;2958465),"Check as-of date",IF('Start Here'!$B$6&lt;&gt;INT('Start Here'!$B$6),"Use date only",IF(U63&lt;'Start Here'!$B$6,"External Overdue",IF(U63='Start Here'!$B$6,"External Due today","")))))))))))</x:f>
      </x:c>
    </x:row>
    <x:row r="64" ht="42" customHeight="1">
      <x:c r="A64" s="26"/>
      <x:c r="B64" s="26"/>
      <x:c r="C64" s="26"/>
      <x:c r="D64" s="28"/>
      <x:c r="E64" s="26"/>
      <x:c r="F64" s="26"/>
      <x:c r="G64" s="26"/>
      <x:c r="H64" s="26"/>
      <x:c r="I64" s="28"/>
      <x:c r="J64" s="26"/>
      <x:c r="K64" s="26"/>
      <x:c r="L64" s="28"/>
      <x:c r="M64" s="26"/>
      <x:c r="N64" s="26"/>
      <x:c r="O64" s="28"/>
      <x:c r="P64" s="28"/>
      <x:c r="Q64" s="26"/>
      <x:c r="R64" s="26"/>
      <x:c r="S64" s="28"/>
      <x:c r="T64" s="26"/>
      <x:c r="U64" s="28"/>
      <x:c r="V64" s="26"/>
      <x:c r="W64" s="27" t="str">
        <x:f>IF(COUNTA(A64:V64)=0,"",IF(A64="","Add action ID",IF(COUNTIFS($A$8:$A$107,A64)&gt;1,"Duplicate action ID",IF(B64="","Add evidence ID",IF(COUNTIFS('Evidence Register'!$A$8:$A$107,B64)=0,"Evidence ID not found",IF(COUNTIFS('Evidence Register'!$A$8:$A$107,B64)&gt;1,"Evidence ID duplicated",""))))))</x:f>
      </x:c>
      <x:c r="X64" s="27" t="str">
        <x:f>IF(COUNTA(A64:V64)=0,"",IF(OR(IF(LEN(D64&amp;"")=0,FALSE,IF(ISNUMBER(D64),OR(D64&lt;1,D64&gt;2958465,D64&lt;&gt;INT(D64)),TRUE)),IF(LEN(L64&amp;"")=0,FALSE,IF(ISNUMBER(L64),OR(L64&lt;1,L64&gt;2958465,L64&lt;&gt;INT(L64)),TRUE)),IF(LEN(P64&amp;"")=0,FALSE,IF(ISNUMBER(P64),OR(P64&lt;1,P64&gt;2958465,P64&lt;&gt;INT(P64)),TRUE)),IF(LEN(S64&amp;"")=0,FALSE,IF(ISNUMBER(S64),OR(S64&lt;1,S64&gt;2958465,S64&lt;&gt;INT(S64)),TRUE))),"Check recorded dates",IF(OR(C64="",D64="",E64="",F64="",G64="",H64="",M64="",J64=""),"Add finding / response / review plan",IF(AND(J64&lt;&gt;"Open",J64&lt;&gt;"In progress",J64&lt;&gt;"Implemented",J64&lt;&gt;"Verified",J64&lt;&gt;"Reopened",J64&lt;&gt;"Cancelled"),"Check internal status",""))))</x:f>
      </x:c>
      <x:c r="Y64" s="27" t="str">
        <x:f>IF(COUNTA(A64:V64)=0,"",IF(OR(J64="Verified",J64="Cancelled"),"",IF(LEN(I64&amp;"")=0,"Set Action date",IF(NOT(ISNUMBER(I64)),"Check Action date",IF(OR(I64&lt;1,I64&gt;2958465),"Check Action date",IF(I64&lt;&gt;INT(I64),"Use date only",IF(LEN('Start Here'!$B$6&amp;"")=0,"Set as-of date",IF(NOT(ISNUMBER('Start Here'!$B$6)),"Check as-of date",IF(OR('Start Here'!$B$6&lt;1,'Start Here'!$B$6&gt;2958465),"Check as-of date",IF('Start Here'!$B$6&lt;&gt;INT('Start Here'!$B$6),"Use date only",IF(I64&lt;'Start Here'!$B$6,"Action Overdue",IF(I64='Start Here'!$B$6,"Action Due today",""))))))))))))</x:f>
      </x:c>
      <x:c r="Z64" s="27" t="str">
        <x:f>IF(COUNTA(A64:V64)=0,"",IF(J64="Verified",IF(OR(K64="",L64="",M64="",N64="",P64="",Q64="",R64="",S64=""),"Review: verification record missing",IF(OR(IF(LEN(L64&amp;"")=0,FALSE,IF(ISNUMBER(L64),OR(L64&lt;1,L64&gt;2958465,L64&lt;&gt;INT(L64)),TRUE)),IF(LEN(P64&amp;"")=0,FALSE,IF(ISNUMBER(P64),OR(P64&lt;1,P64&gt;2958465,P64&lt;&gt;INT(P64)),TRUE)),IF(LEN(S64&amp;"")=0,FALSE,IF(ISNUMBER(S64),OR(S64&lt;1,S64&gt;2958465,S64&lt;&gt;INT(S64)),TRUE))),"Review: invalid verification date",IF(OR(L64&gt;'Start Here'!$B$6,P64&gt;'Start Here'!$B$6,S64&gt;'Start Here'!$B$6,P64&lt;L64,S64&lt;P64),"Review: verification date sequence",""))),IF(J64="Cancelled",IF(OR(N64="",R64="",S64=""),"Record cancellation reason / reviewer",""),IF(J64="Implemented",IF(OR(K64="",L64=""),"Add implementation evidence","Effectiveness review still needed"),""))))</x:f>
      </x:c>
      <x:c r="AA64" s="27" t="str">
        <x:f>IF(COUNTA(A64:V64)=0,"",IF(OR(J64="Verified",J64="Cancelled"),"",IF(LEN(O64&amp;"")=0,"Set Retest date",IF(NOT(ISNUMBER(O64)),"Check Retest date",IF(OR(O64&lt;1,O64&gt;2958465),"Check Retest date",IF(O64&lt;&gt;INT(O64),"Use date only",IF(LEN('Start Here'!$B$6&amp;"")=0,"Set as-of date",IF(NOT(ISNUMBER('Start Here'!$B$6)),"Check as-of date",IF(OR('Start Here'!$B$6&lt;1,'Start Here'!$B$6&gt;2958465),"Check as-of date",IF('Start Here'!$B$6&lt;&gt;INT('Start Here'!$B$6),"Use date only",IF(O64&lt;'Start Here'!$B$6,"Retest Overdue",IF(O64='Start Here'!$B$6,"Retest Due today",""))))))))))))</x:f>
      </x:c>
      <x:c r="AB64" s="27" t="str">
        <x:f>IF(COUNTA(A64:V64)=0,"",IF(LEN(U64&amp;"")=0,"",IF(NOT(ISNUMBER(U64)),"Check External date",IF(OR(U64&lt;1,U64&gt;2958465),"Check External date",IF(U64&lt;&gt;INT(U64),"Use date only",IF(LEN('Start Here'!$B$6&amp;"")=0,"Set as-of date",IF(NOT(ISNUMBER('Start Here'!$B$6)),"Check as-of date",IF(OR('Start Here'!$B$6&lt;1,'Start Here'!$B$6&gt;2958465),"Check as-of date",IF('Start Here'!$B$6&lt;&gt;INT('Start Here'!$B$6),"Use date only",IF(U64&lt;'Start Here'!$B$6,"External Overdue",IF(U64='Start Here'!$B$6,"External Due today","")))))))))))</x:f>
      </x:c>
    </x:row>
    <x:row r="65" ht="42" customHeight="1">
      <x:c r="A65" s="26"/>
      <x:c r="B65" s="26"/>
      <x:c r="C65" s="26"/>
      <x:c r="D65" s="28"/>
      <x:c r="E65" s="26"/>
      <x:c r="F65" s="26"/>
      <x:c r="G65" s="26"/>
      <x:c r="H65" s="26"/>
      <x:c r="I65" s="28"/>
      <x:c r="J65" s="26"/>
      <x:c r="K65" s="26"/>
      <x:c r="L65" s="28"/>
      <x:c r="M65" s="26"/>
      <x:c r="N65" s="26"/>
      <x:c r="O65" s="28"/>
      <x:c r="P65" s="28"/>
      <x:c r="Q65" s="26"/>
      <x:c r="R65" s="26"/>
      <x:c r="S65" s="28"/>
      <x:c r="T65" s="26"/>
      <x:c r="U65" s="28"/>
      <x:c r="V65" s="26"/>
      <x:c r="W65" s="27" t="str">
        <x:f>IF(COUNTA(A65:V65)=0,"",IF(A65="","Add action ID",IF(COUNTIFS($A$8:$A$107,A65)&gt;1,"Duplicate action ID",IF(B65="","Add evidence ID",IF(COUNTIFS('Evidence Register'!$A$8:$A$107,B65)=0,"Evidence ID not found",IF(COUNTIFS('Evidence Register'!$A$8:$A$107,B65)&gt;1,"Evidence ID duplicated",""))))))</x:f>
      </x:c>
      <x:c r="X65" s="27" t="str">
        <x:f>IF(COUNTA(A65:V65)=0,"",IF(OR(IF(LEN(D65&amp;"")=0,FALSE,IF(ISNUMBER(D65),OR(D65&lt;1,D65&gt;2958465,D65&lt;&gt;INT(D65)),TRUE)),IF(LEN(L65&amp;"")=0,FALSE,IF(ISNUMBER(L65),OR(L65&lt;1,L65&gt;2958465,L65&lt;&gt;INT(L65)),TRUE)),IF(LEN(P65&amp;"")=0,FALSE,IF(ISNUMBER(P65),OR(P65&lt;1,P65&gt;2958465,P65&lt;&gt;INT(P65)),TRUE)),IF(LEN(S65&amp;"")=0,FALSE,IF(ISNUMBER(S65),OR(S65&lt;1,S65&gt;2958465,S65&lt;&gt;INT(S65)),TRUE))),"Check recorded dates",IF(OR(C65="",D65="",E65="",F65="",G65="",H65="",M65="",J65=""),"Add finding / response / review plan",IF(AND(J65&lt;&gt;"Open",J65&lt;&gt;"In progress",J65&lt;&gt;"Implemented",J65&lt;&gt;"Verified",J65&lt;&gt;"Reopened",J65&lt;&gt;"Cancelled"),"Check internal status",""))))</x:f>
      </x:c>
      <x:c r="Y65" s="27" t="str">
        <x:f>IF(COUNTA(A65:V65)=0,"",IF(OR(J65="Verified",J65="Cancelled"),"",IF(LEN(I65&amp;"")=0,"Set Action date",IF(NOT(ISNUMBER(I65)),"Check Action date",IF(OR(I65&lt;1,I65&gt;2958465),"Check Action date",IF(I65&lt;&gt;INT(I65),"Use date only",IF(LEN('Start Here'!$B$6&amp;"")=0,"Set as-of date",IF(NOT(ISNUMBER('Start Here'!$B$6)),"Check as-of date",IF(OR('Start Here'!$B$6&lt;1,'Start Here'!$B$6&gt;2958465),"Check as-of date",IF('Start Here'!$B$6&lt;&gt;INT('Start Here'!$B$6),"Use date only",IF(I65&lt;'Start Here'!$B$6,"Action Overdue",IF(I65='Start Here'!$B$6,"Action Due today",""))))))))))))</x:f>
      </x:c>
      <x:c r="Z65" s="27" t="str">
        <x:f>IF(COUNTA(A65:V65)=0,"",IF(J65="Verified",IF(OR(K65="",L65="",M65="",N65="",P65="",Q65="",R65="",S65=""),"Review: verification record missing",IF(OR(IF(LEN(L65&amp;"")=0,FALSE,IF(ISNUMBER(L65),OR(L65&lt;1,L65&gt;2958465,L65&lt;&gt;INT(L65)),TRUE)),IF(LEN(P65&amp;"")=0,FALSE,IF(ISNUMBER(P65),OR(P65&lt;1,P65&gt;2958465,P65&lt;&gt;INT(P65)),TRUE)),IF(LEN(S65&amp;"")=0,FALSE,IF(ISNUMBER(S65),OR(S65&lt;1,S65&gt;2958465,S65&lt;&gt;INT(S65)),TRUE))),"Review: invalid verification date",IF(OR(L65&gt;'Start Here'!$B$6,P65&gt;'Start Here'!$B$6,S65&gt;'Start Here'!$B$6,P65&lt;L65,S65&lt;P65),"Review: verification date sequence",""))),IF(J65="Cancelled",IF(OR(N65="",R65="",S65=""),"Record cancellation reason / reviewer",""),IF(J65="Implemented",IF(OR(K65="",L65=""),"Add implementation evidence","Effectiveness review still needed"),""))))</x:f>
      </x:c>
      <x:c r="AA65" s="27" t="str">
        <x:f>IF(COUNTA(A65:V65)=0,"",IF(OR(J65="Verified",J65="Cancelled"),"",IF(LEN(O65&amp;"")=0,"Set Retest date",IF(NOT(ISNUMBER(O65)),"Check Retest date",IF(OR(O65&lt;1,O65&gt;2958465),"Check Retest date",IF(O65&lt;&gt;INT(O65),"Use date only",IF(LEN('Start Here'!$B$6&amp;"")=0,"Set as-of date",IF(NOT(ISNUMBER('Start Here'!$B$6)),"Check as-of date",IF(OR('Start Here'!$B$6&lt;1,'Start Here'!$B$6&gt;2958465),"Check as-of date",IF('Start Here'!$B$6&lt;&gt;INT('Start Here'!$B$6),"Use date only",IF(O65&lt;'Start Here'!$B$6,"Retest Overdue",IF(O65='Start Here'!$B$6,"Retest Due today",""))))))))))))</x:f>
      </x:c>
      <x:c r="AB65" s="27" t="str">
        <x:f>IF(COUNTA(A65:V65)=0,"",IF(LEN(U65&amp;"")=0,"",IF(NOT(ISNUMBER(U65)),"Check External date",IF(OR(U65&lt;1,U65&gt;2958465),"Check External date",IF(U65&lt;&gt;INT(U65),"Use date only",IF(LEN('Start Here'!$B$6&amp;"")=0,"Set as-of date",IF(NOT(ISNUMBER('Start Here'!$B$6)),"Check as-of date",IF(OR('Start Here'!$B$6&lt;1,'Start Here'!$B$6&gt;2958465),"Check as-of date",IF('Start Here'!$B$6&lt;&gt;INT('Start Here'!$B$6),"Use date only",IF(U65&lt;'Start Here'!$B$6,"External Overdue",IF(U65='Start Here'!$B$6,"External Due today","")))))))))))</x:f>
      </x:c>
    </x:row>
    <x:row r="66" ht="42" customHeight="1">
      <x:c r="A66" s="26"/>
      <x:c r="B66" s="26"/>
      <x:c r="C66" s="26"/>
      <x:c r="D66" s="28"/>
      <x:c r="E66" s="26"/>
      <x:c r="F66" s="26"/>
      <x:c r="G66" s="26"/>
      <x:c r="H66" s="26"/>
      <x:c r="I66" s="28"/>
      <x:c r="J66" s="26"/>
      <x:c r="K66" s="26"/>
      <x:c r="L66" s="28"/>
      <x:c r="M66" s="26"/>
      <x:c r="N66" s="26"/>
      <x:c r="O66" s="28"/>
      <x:c r="P66" s="28"/>
      <x:c r="Q66" s="26"/>
      <x:c r="R66" s="26"/>
      <x:c r="S66" s="28"/>
      <x:c r="T66" s="26"/>
      <x:c r="U66" s="28"/>
      <x:c r="V66" s="26"/>
      <x:c r="W66" s="27" t="str">
        <x:f>IF(COUNTA(A66:V66)=0,"",IF(A66="","Add action ID",IF(COUNTIFS($A$8:$A$107,A66)&gt;1,"Duplicate action ID",IF(B66="","Add evidence ID",IF(COUNTIFS('Evidence Register'!$A$8:$A$107,B66)=0,"Evidence ID not found",IF(COUNTIFS('Evidence Register'!$A$8:$A$107,B66)&gt;1,"Evidence ID duplicated",""))))))</x:f>
      </x:c>
      <x:c r="X66" s="27" t="str">
        <x:f>IF(COUNTA(A66:V66)=0,"",IF(OR(IF(LEN(D66&amp;"")=0,FALSE,IF(ISNUMBER(D66),OR(D66&lt;1,D66&gt;2958465,D66&lt;&gt;INT(D66)),TRUE)),IF(LEN(L66&amp;"")=0,FALSE,IF(ISNUMBER(L66),OR(L66&lt;1,L66&gt;2958465,L66&lt;&gt;INT(L66)),TRUE)),IF(LEN(P66&amp;"")=0,FALSE,IF(ISNUMBER(P66),OR(P66&lt;1,P66&gt;2958465,P66&lt;&gt;INT(P66)),TRUE)),IF(LEN(S66&amp;"")=0,FALSE,IF(ISNUMBER(S66),OR(S66&lt;1,S66&gt;2958465,S66&lt;&gt;INT(S66)),TRUE))),"Check recorded dates",IF(OR(C66="",D66="",E66="",F66="",G66="",H66="",M66="",J66=""),"Add finding / response / review plan",IF(AND(J66&lt;&gt;"Open",J66&lt;&gt;"In progress",J66&lt;&gt;"Implemented",J66&lt;&gt;"Verified",J66&lt;&gt;"Reopened",J66&lt;&gt;"Cancelled"),"Check internal status",""))))</x:f>
      </x:c>
      <x:c r="Y66" s="27" t="str">
        <x:f>IF(COUNTA(A66:V66)=0,"",IF(OR(J66="Verified",J66="Cancelled"),"",IF(LEN(I66&amp;"")=0,"Set Action date",IF(NOT(ISNUMBER(I66)),"Check Action date",IF(OR(I66&lt;1,I66&gt;2958465),"Check Action date",IF(I66&lt;&gt;INT(I66),"Use date only",IF(LEN('Start Here'!$B$6&amp;"")=0,"Set as-of date",IF(NOT(ISNUMBER('Start Here'!$B$6)),"Check as-of date",IF(OR('Start Here'!$B$6&lt;1,'Start Here'!$B$6&gt;2958465),"Check as-of date",IF('Start Here'!$B$6&lt;&gt;INT('Start Here'!$B$6),"Use date only",IF(I66&lt;'Start Here'!$B$6,"Action Overdue",IF(I66='Start Here'!$B$6,"Action Due today",""))))))))))))</x:f>
      </x:c>
      <x:c r="Z66" s="27" t="str">
        <x:f>IF(COUNTA(A66:V66)=0,"",IF(J66="Verified",IF(OR(K66="",L66="",M66="",N66="",P66="",Q66="",R66="",S66=""),"Review: verification record missing",IF(OR(IF(LEN(L66&amp;"")=0,FALSE,IF(ISNUMBER(L66),OR(L66&lt;1,L66&gt;2958465,L66&lt;&gt;INT(L66)),TRUE)),IF(LEN(P66&amp;"")=0,FALSE,IF(ISNUMBER(P66),OR(P66&lt;1,P66&gt;2958465,P66&lt;&gt;INT(P66)),TRUE)),IF(LEN(S66&amp;"")=0,FALSE,IF(ISNUMBER(S66),OR(S66&lt;1,S66&gt;2958465,S66&lt;&gt;INT(S66)),TRUE))),"Review: invalid verification date",IF(OR(L66&gt;'Start Here'!$B$6,P66&gt;'Start Here'!$B$6,S66&gt;'Start Here'!$B$6,P66&lt;L66,S66&lt;P66),"Review: verification date sequence",""))),IF(J66="Cancelled",IF(OR(N66="",R66="",S66=""),"Record cancellation reason / reviewer",""),IF(J66="Implemented",IF(OR(K66="",L66=""),"Add implementation evidence","Effectiveness review still needed"),""))))</x:f>
      </x:c>
      <x:c r="AA66" s="27" t="str">
        <x:f>IF(COUNTA(A66:V66)=0,"",IF(OR(J66="Verified",J66="Cancelled"),"",IF(LEN(O66&amp;"")=0,"Set Retest date",IF(NOT(ISNUMBER(O66)),"Check Retest date",IF(OR(O66&lt;1,O66&gt;2958465),"Check Retest date",IF(O66&lt;&gt;INT(O66),"Use date only",IF(LEN('Start Here'!$B$6&amp;"")=0,"Set as-of date",IF(NOT(ISNUMBER('Start Here'!$B$6)),"Check as-of date",IF(OR('Start Here'!$B$6&lt;1,'Start Here'!$B$6&gt;2958465),"Check as-of date",IF('Start Here'!$B$6&lt;&gt;INT('Start Here'!$B$6),"Use date only",IF(O66&lt;'Start Here'!$B$6,"Retest Overdue",IF(O66='Start Here'!$B$6,"Retest Due today",""))))))))))))</x:f>
      </x:c>
      <x:c r="AB66" s="27" t="str">
        <x:f>IF(COUNTA(A66:V66)=0,"",IF(LEN(U66&amp;"")=0,"",IF(NOT(ISNUMBER(U66)),"Check External date",IF(OR(U66&lt;1,U66&gt;2958465),"Check External date",IF(U66&lt;&gt;INT(U66),"Use date only",IF(LEN('Start Here'!$B$6&amp;"")=0,"Set as-of date",IF(NOT(ISNUMBER('Start Here'!$B$6)),"Check as-of date",IF(OR('Start Here'!$B$6&lt;1,'Start Here'!$B$6&gt;2958465),"Check as-of date",IF('Start Here'!$B$6&lt;&gt;INT('Start Here'!$B$6),"Use date only",IF(U66&lt;'Start Here'!$B$6,"External Overdue",IF(U66='Start Here'!$B$6,"External Due today","")))))))))))</x:f>
      </x:c>
    </x:row>
    <x:row r="67" ht="42" customHeight="1">
      <x:c r="A67" s="26"/>
      <x:c r="B67" s="26"/>
      <x:c r="C67" s="26"/>
      <x:c r="D67" s="28"/>
      <x:c r="E67" s="26"/>
      <x:c r="F67" s="26"/>
      <x:c r="G67" s="26"/>
      <x:c r="H67" s="26"/>
      <x:c r="I67" s="28"/>
      <x:c r="J67" s="26"/>
      <x:c r="K67" s="26"/>
      <x:c r="L67" s="28"/>
      <x:c r="M67" s="26"/>
      <x:c r="N67" s="26"/>
      <x:c r="O67" s="28"/>
      <x:c r="P67" s="28"/>
      <x:c r="Q67" s="26"/>
      <x:c r="R67" s="26"/>
      <x:c r="S67" s="28"/>
      <x:c r="T67" s="26"/>
      <x:c r="U67" s="28"/>
      <x:c r="V67" s="26"/>
      <x:c r="W67" s="27" t="str">
        <x:f>IF(COUNTA(A67:V67)=0,"",IF(A67="","Add action ID",IF(COUNTIFS($A$8:$A$107,A67)&gt;1,"Duplicate action ID",IF(B67="","Add evidence ID",IF(COUNTIFS('Evidence Register'!$A$8:$A$107,B67)=0,"Evidence ID not found",IF(COUNTIFS('Evidence Register'!$A$8:$A$107,B67)&gt;1,"Evidence ID duplicated",""))))))</x:f>
      </x:c>
      <x:c r="X67" s="27" t="str">
        <x:f>IF(COUNTA(A67:V67)=0,"",IF(OR(IF(LEN(D67&amp;"")=0,FALSE,IF(ISNUMBER(D67),OR(D67&lt;1,D67&gt;2958465,D67&lt;&gt;INT(D67)),TRUE)),IF(LEN(L67&amp;"")=0,FALSE,IF(ISNUMBER(L67),OR(L67&lt;1,L67&gt;2958465,L67&lt;&gt;INT(L67)),TRUE)),IF(LEN(P67&amp;"")=0,FALSE,IF(ISNUMBER(P67),OR(P67&lt;1,P67&gt;2958465,P67&lt;&gt;INT(P67)),TRUE)),IF(LEN(S67&amp;"")=0,FALSE,IF(ISNUMBER(S67),OR(S67&lt;1,S67&gt;2958465,S67&lt;&gt;INT(S67)),TRUE))),"Check recorded dates",IF(OR(C67="",D67="",E67="",F67="",G67="",H67="",M67="",J67=""),"Add finding / response / review plan",IF(AND(J67&lt;&gt;"Open",J67&lt;&gt;"In progress",J67&lt;&gt;"Implemented",J67&lt;&gt;"Verified",J67&lt;&gt;"Reopened",J67&lt;&gt;"Cancelled"),"Check internal status",""))))</x:f>
      </x:c>
      <x:c r="Y67" s="27" t="str">
        <x:f>IF(COUNTA(A67:V67)=0,"",IF(OR(J67="Verified",J67="Cancelled"),"",IF(LEN(I67&amp;"")=0,"Set Action date",IF(NOT(ISNUMBER(I67)),"Check Action date",IF(OR(I67&lt;1,I67&gt;2958465),"Check Action date",IF(I67&lt;&gt;INT(I67),"Use date only",IF(LEN('Start Here'!$B$6&amp;"")=0,"Set as-of date",IF(NOT(ISNUMBER('Start Here'!$B$6)),"Check as-of date",IF(OR('Start Here'!$B$6&lt;1,'Start Here'!$B$6&gt;2958465),"Check as-of date",IF('Start Here'!$B$6&lt;&gt;INT('Start Here'!$B$6),"Use date only",IF(I67&lt;'Start Here'!$B$6,"Action Overdue",IF(I67='Start Here'!$B$6,"Action Due today",""))))))))))))</x:f>
      </x:c>
      <x:c r="Z67" s="27" t="str">
        <x:f>IF(COUNTA(A67:V67)=0,"",IF(J67="Verified",IF(OR(K67="",L67="",M67="",N67="",P67="",Q67="",R67="",S67=""),"Review: verification record missing",IF(OR(IF(LEN(L67&amp;"")=0,FALSE,IF(ISNUMBER(L67),OR(L67&lt;1,L67&gt;2958465,L67&lt;&gt;INT(L67)),TRUE)),IF(LEN(P67&amp;"")=0,FALSE,IF(ISNUMBER(P67),OR(P67&lt;1,P67&gt;2958465,P67&lt;&gt;INT(P67)),TRUE)),IF(LEN(S67&amp;"")=0,FALSE,IF(ISNUMBER(S67),OR(S67&lt;1,S67&gt;2958465,S67&lt;&gt;INT(S67)),TRUE))),"Review: invalid verification date",IF(OR(L67&gt;'Start Here'!$B$6,P67&gt;'Start Here'!$B$6,S67&gt;'Start Here'!$B$6,P67&lt;L67,S67&lt;P67),"Review: verification date sequence",""))),IF(J67="Cancelled",IF(OR(N67="",R67="",S67=""),"Record cancellation reason / reviewer",""),IF(J67="Implemented",IF(OR(K67="",L67=""),"Add implementation evidence","Effectiveness review still needed"),""))))</x:f>
      </x:c>
      <x:c r="AA67" s="27" t="str">
        <x:f>IF(COUNTA(A67:V67)=0,"",IF(OR(J67="Verified",J67="Cancelled"),"",IF(LEN(O67&amp;"")=0,"Set Retest date",IF(NOT(ISNUMBER(O67)),"Check Retest date",IF(OR(O67&lt;1,O67&gt;2958465),"Check Retest date",IF(O67&lt;&gt;INT(O67),"Use date only",IF(LEN('Start Here'!$B$6&amp;"")=0,"Set as-of date",IF(NOT(ISNUMBER('Start Here'!$B$6)),"Check as-of date",IF(OR('Start Here'!$B$6&lt;1,'Start Here'!$B$6&gt;2958465),"Check as-of date",IF('Start Here'!$B$6&lt;&gt;INT('Start Here'!$B$6),"Use date only",IF(O67&lt;'Start Here'!$B$6,"Retest Overdue",IF(O67='Start Here'!$B$6,"Retest Due today",""))))))))))))</x:f>
      </x:c>
      <x:c r="AB67" s="27" t="str">
        <x:f>IF(COUNTA(A67:V67)=0,"",IF(LEN(U67&amp;"")=0,"",IF(NOT(ISNUMBER(U67)),"Check External date",IF(OR(U67&lt;1,U67&gt;2958465),"Check External date",IF(U67&lt;&gt;INT(U67),"Use date only",IF(LEN('Start Here'!$B$6&amp;"")=0,"Set as-of date",IF(NOT(ISNUMBER('Start Here'!$B$6)),"Check as-of date",IF(OR('Start Here'!$B$6&lt;1,'Start Here'!$B$6&gt;2958465),"Check as-of date",IF('Start Here'!$B$6&lt;&gt;INT('Start Here'!$B$6),"Use date only",IF(U67&lt;'Start Here'!$B$6,"External Overdue",IF(U67='Start Here'!$B$6,"External Due today","")))))))))))</x:f>
      </x:c>
    </x:row>
    <x:row r="68" ht="42" customHeight="1">
      <x:c r="A68" s="26"/>
      <x:c r="B68" s="26"/>
      <x:c r="C68" s="26"/>
      <x:c r="D68" s="28"/>
      <x:c r="E68" s="26"/>
      <x:c r="F68" s="26"/>
      <x:c r="G68" s="26"/>
      <x:c r="H68" s="26"/>
      <x:c r="I68" s="28"/>
      <x:c r="J68" s="26"/>
      <x:c r="K68" s="26"/>
      <x:c r="L68" s="28"/>
      <x:c r="M68" s="26"/>
      <x:c r="N68" s="26"/>
      <x:c r="O68" s="28"/>
      <x:c r="P68" s="28"/>
      <x:c r="Q68" s="26"/>
      <x:c r="R68" s="26"/>
      <x:c r="S68" s="28"/>
      <x:c r="T68" s="26"/>
      <x:c r="U68" s="28"/>
      <x:c r="V68" s="26"/>
      <x:c r="W68" s="27" t="str">
        <x:f>IF(COUNTA(A68:V68)=0,"",IF(A68="","Add action ID",IF(COUNTIFS($A$8:$A$107,A68)&gt;1,"Duplicate action ID",IF(B68="","Add evidence ID",IF(COUNTIFS('Evidence Register'!$A$8:$A$107,B68)=0,"Evidence ID not found",IF(COUNTIFS('Evidence Register'!$A$8:$A$107,B68)&gt;1,"Evidence ID duplicated",""))))))</x:f>
      </x:c>
      <x:c r="X68" s="27" t="str">
        <x:f>IF(COUNTA(A68:V68)=0,"",IF(OR(IF(LEN(D68&amp;"")=0,FALSE,IF(ISNUMBER(D68),OR(D68&lt;1,D68&gt;2958465,D68&lt;&gt;INT(D68)),TRUE)),IF(LEN(L68&amp;"")=0,FALSE,IF(ISNUMBER(L68),OR(L68&lt;1,L68&gt;2958465,L68&lt;&gt;INT(L68)),TRUE)),IF(LEN(P68&amp;"")=0,FALSE,IF(ISNUMBER(P68),OR(P68&lt;1,P68&gt;2958465,P68&lt;&gt;INT(P68)),TRUE)),IF(LEN(S68&amp;"")=0,FALSE,IF(ISNUMBER(S68),OR(S68&lt;1,S68&gt;2958465,S68&lt;&gt;INT(S68)),TRUE))),"Check recorded dates",IF(OR(C68="",D68="",E68="",F68="",G68="",H68="",M68="",J68=""),"Add finding / response / review plan",IF(AND(J68&lt;&gt;"Open",J68&lt;&gt;"In progress",J68&lt;&gt;"Implemented",J68&lt;&gt;"Verified",J68&lt;&gt;"Reopened",J68&lt;&gt;"Cancelled"),"Check internal status",""))))</x:f>
      </x:c>
      <x:c r="Y68" s="27" t="str">
        <x:f>IF(COUNTA(A68:V68)=0,"",IF(OR(J68="Verified",J68="Cancelled"),"",IF(LEN(I68&amp;"")=0,"Set Action date",IF(NOT(ISNUMBER(I68)),"Check Action date",IF(OR(I68&lt;1,I68&gt;2958465),"Check Action date",IF(I68&lt;&gt;INT(I68),"Use date only",IF(LEN('Start Here'!$B$6&amp;"")=0,"Set as-of date",IF(NOT(ISNUMBER('Start Here'!$B$6)),"Check as-of date",IF(OR('Start Here'!$B$6&lt;1,'Start Here'!$B$6&gt;2958465),"Check as-of date",IF('Start Here'!$B$6&lt;&gt;INT('Start Here'!$B$6),"Use date only",IF(I68&lt;'Start Here'!$B$6,"Action Overdue",IF(I68='Start Here'!$B$6,"Action Due today",""))))))))))))</x:f>
      </x:c>
      <x:c r="Z68" s="27" t="str">
        <x:f>IF(COUNTA(A68:V68)=0,"",IF(J68="Verified",IF(OR(K68="",L68="",M68="",N68="",P68="",Q68="",R68="",S68=""),"Review: verification record missing",IF(OR(IF(LEN(L68&amp;"")=0,FALSE,IF(ISNUMBER(L68),OR(L68&lt;1,L68&gt;2958465,L68&lt;&gt;INT(L68)),TRUE)),IF(LEN(P68&amp;"")=0,FALSE,IF(ISNUMBER(P68),OR(P68&lt;1,P68&gt;2958465,P68&lt;&gt;INT(P68)),TRUE)),IF(LEN(S68&amp;"")=0,FALSE,IF(ISNUMBER(S68),OR(S68&lt;1,S68&gt;2958465,S68&lt;&gt;INT(S68)),TRUE))),"Review: invalid verification date",IF(OR(L68&gt;'Start Here'!$B$6,P68&gt;'Start Here'!$B$6,S68&gt;'Start Here'!$B$6,P68&lt;L68,S68&lt;P68),"Review: verification date sequence",""))),IF(J68="Cancelled",IF(OR(N68="",R68="",S68=""),"Record cancellation reason / reviewer",""),IF(J68="Implemented",IF(OR(K68="",L68=""),"Add implementation evidence","Effectiveness review still needed"),""))))</x:f>
      </x:c>
      <x:c r="AA68" s="27" t="str">
        <x:f>IF(COUNTA(A68:V68)=0,"",IF(OR(J68="Verified",J68="Cancelled"),"",IF(LEN(O68&amp;"")=0,"Set Retest date",IF(NOT(ISNUMBER(O68)),"Check Retest date",IF(OR(O68&lt;1,O68&gt;2958465),"Check Retest date",IF(O68&lt;&gt;INT(O68),"Use date only",IF(LEN('Start Here'!$B$6&amp;"")=0,"Set as-of date",IF(NOT(ISNUMBER('Start Here'!$B$6)),"Check as-of date",IF(OR('Start Here'!$B$6&lt;1,'Start Here'!$B$6&gt;2958465),"Check as-of date",IF('Start Here'!$B$6&lt;&gt;INT('Start Here'!$B$6),"Use date only",IF(O68&lt;'Start Here'!$B$6,"Retest Overdue",IF(O68='Start Here'!$B$6,"Retest Due today",""))))))))))))</x:f>
      </x:c>
      <x:c r="AB68" s="27" t="str">
        <x:f>IF(COUNTA(A68:V68)=0,"",IF(LEN(U68&amp;"")=0,"",IF(NOT(ISNUMBER(U68)),"Check External date",IF(OR(U68&lt;1,U68&gt;2958465),"Check External date",IF(U68&lt;&gt;INT(U68),"Use date only",IF(LEN('Start Here'!$B$6&amp;"")=0,"Set as-of date",IF(NOT(ISNUMBER('Start Here'!$B$6)),"Check as-of date",IF(OR('Start Here'!$B$6&lt;1,'Start Here'!$B$6&gt;2958465),"Check as-of date",IF('Start Here'!$B$6&lt;&gt;INT('Start Here'!$B$6),"Use date only",IF(U68&lt;'Start Here'!$B$6,"External Overdue",IF(U68='Start Here'!$B$6,"External Due today","")))))))))))</x:f>
      </x:c>
    </x:row>
    <x:row r="69" ht="42" customHeight="1">
      <x:c r="A69" s="26"/>
      <x:c r="B69" s="26"/>
      <x:c r="C69" s="26"/>
      <x:c r="D69" s="28"/>
      <x:c r="E69" s="26"/>
      <x:c r="F69" s="26"/>
      <x:c r="G69" s="26"/>
      <x:c r="H69" s="26"/>
      <x:c r="I69" s="28"/>
      <x:c r="J69" s="26"/>
      <x:c r="K69" s="26"/>
      <x:c r="L69" s="28"/>
      <x:c r="M69" s="26"/>
      <x:c r="N69" s="26"/>
      <x:c r="O69" s="28"/>
      <x:c r="P69" s="28"/>
      <x:c r="Q69" s="26"/>
      <x:c r="R69" s="26"/>
      <x:c r="S69" s="28"/>
      <x:c r="T69" s="26"/>
      <x:c r="U69" s="28"/>
      <x:c r="V69" s="26"/>
      <x:c r="W69" s="27" t="str">
        <x:f>IF(COUNTA(A69:V69)=0,"",IF(A69="","Add action ID",IF(COUNTIFS($A$8:$A$107,A69)&gt;1,"Duplicate action ID",IF(B69="","Add evidence ID",IF(COUNTIFS('Evidence Register'!$A$8:$A$107,B69)=0,"Evidence ID not found",IF(COUNTIFS('Evidence Register'!$A$8:$A$107,B69)&gt;1,"Evidence ID duplicated",""))))))</x:f>
      </x:c>
      <x:c r="X69" s="27" t="str">
        <x:f>IF(COUNTA(A69:V69)=0,"",IF(OR(IF(LEN(D69&amp;"")=0,FALSE,IF(ISNUMBER(D69),OR(D69&lt;1,D69&gt;2958465,D69&lt;&gt;INT(D69)),TRUE)),IF(LEN(L69&amp;"")=0,FALSE,IF(ISNUMBER(L69),OR(L69&lt;1,L69&gt;2958465,L69&lt;&gt;INT(L69)),TRUE)),IF(LEN(P69&amp;"")=0,FALSE,IF(ISNUMBER(P69),OR(P69&lt;1,P69&gt;2958465,P69&lt;&gt;INT(P69)),TRUE)),IF(LEN(S69&amp;"")=0,FALSE,IF(ISNUMBER(S69),OR(S69&lt;1,S69&gt;2958465,S69&lt;&gt;INT(S69)),TRUE))),"Check recorded dates",IF(OR(C69="",D69="",E69="",F69="",G69="",H69="",M69="",J69=""),"Add finding / response / review plan",IF(AND(J69&lt;&gt;"Open",J69&lt;&gt;"In progress",J69&lt;&gt;"Implemented",J69&lt;&gt;"Verified",J69&lt;&gt;"Reopened",J69&lt;&gt;"Cancelled"),"Check internal status",""))))</x:f>
      </x:c>
      <x:c r="Y69" s="27" t="str">
        <x:f>IF(COUNTA(A69:V69)=0,"",IF(OR(J69="Verified",J69="Cancelled"),"",IF(LEN(I69&amp;"")=0,"Set Action date",IF(NOT(ISNUMBER(I69)),"Check Action date",IF(OR(I69&lt;1,I69&gt;2958465),"Check Action date",IF(I69&lt;&gt;INT(I69),"Use date only",IF(LEN('Start Here'!$B$6&amp;"")=0,"Set as-of date",IF(NOT(ISNUMBER('Start Here'!$B$6)),"Check as-of date",IF(OR('Start Here'!$B$6&lt;1,'Start Here'!$B$6&gt;2958465),"Check as-of date",IF('Start Here'!$B$6&lt;&gt;INT('Start Here'!$B$6),"Use date only",IF(I69&lt;'Start Here'!$B$6,"Action Overdue",IF(I69='Start Here'!$B$6,"Action Due today",""))))))))))))</x:f>
      </x:c>
      <x:c r="Z69" s="27" t="str">
        <x:f>IF(COUNTA(A69:V69)=0,"",IF(J69="Verified",IF(OR(K69="",L69="",M69="",N69="",P69="",Q69="",R69="",S69=""),"Review: verification record missing",IF(OR(IF(LEN(L69&amp;"")=0,FALSE,IF(ISNUMBER(L69),OR(L69&lt;1,L69&gt;2958465,L69&lt;&gt;INT(L69)),TRUE)),IF(LEN(P69&amp;"")=0,FALSE,IF(ISNUMBER(P69),OR(P69&lt;1,P69&gt;2958465,P69&lt;&gt;INT(P69)),TRUE)),IF(LEN(S69&amp;"")=0,FALSE,IF(ISNUMBER(S69),OR(S69&lt;1,S69&gt;2958465,S69&lt;&gt;INT(S69)),TRUE))),"Review: invalid verification date",IF(OR(L69&gt;'Start Here'!$B$6,P69&gt;'Start Here'!$B$6,S69&gt;'Start Here'!$B$6,P69&lt;L69,S69&lt;P69),"Review: verification date sequence",""))),IF(J69="Cancelled",IF(OR(N69="",R69="",S69=""),"Record cancellation reason / reviewer",""),IF(J69="Implemented",IF(OR(K69="",L69=""),"Add implementation evidence","Effectiveness review still needed"),""))))</x:f>
      </x:c>
      <x:c r="AA69" s="27" t="str">
        <x:f>IF(COUNTA(A69:V69)=0,"",IF(OR(J69="Verified",J69="Cancelled"),"",IF(LEN(O69&amp;"")=0,"Set Retest date",IF(NOT(ISNUMBER(O69)),"Check Retest date",IF(OR(O69&lt;1,O69&gt;2958465),"Check Retest date",IF(O69&lt;&gt;INT(O69),"Use date only",IF(LEN('Start Here'!$B$6&amp;"")=0,"Set as-of date",IF(NOT(ISNUMBER('Start Here'!$B$6)),"Check as-of date",IF(OR('Start Here'!$B$6&lt;1,'Start Here'!$B$6&gt;2958465),"Check as-of date",IF('Start Here'!$B$6&lt;&gt;INT('Start Here'!$B$6),"Use date only",IF(O69&lt;'Start Here'!$B$6,"Retest Overdue",IF(O69='Start Here'!$B$6,"Retest Due today",""))))))))))))</x:f>
      </x:c>
      <x:c r="AB69" s="27" t="str">
        <x:f>IF(COUNTA(A69:V69)=0,"",IF(LEN(U69&amp;"")=0,"",IF(NOT(ISNUMBER(U69)),"Check External date",IF(OR(U69&lt;1,U69&gt;2958465),"Check External date",IF(U69&lt;&gt;INT(U69),"Use date only",IF(LEN('Start Here'!$B$6&amp;"")=0,"Set as-of date",IF(NOT(ISNUMBER('Start Here'!$B$6)),"Check as-of date",IF(OR('Start Here'!$B$6&lt;1,'Start Here'!$B$6&gt;2958465),"Check as-of date",IF('Start Here'!$B$6&lt;&gt;INT('Start Here'!$B$6),"Use date only",IF(U69&lt;'Start Here'!$B$6,"External Overdue",IF(U69='Start Here'!$B$6,"External Due today","")))))))))))</x:f>
      </x:c>
    </x:row>
    <x:row r="70" ht="42" customHeight="1">
      <x:c r="A70" s="26"/>
      <x:c r="B70" s="26"/>
      <x:c r="C70" s="26"/>
      <x:c r="D70" s="28"/>
      <x:c r="E70" s="26"/>
      <x:c r="F70" s="26"/>
      <x:c r="G70" s="26"/>
      <x:c r="H70" s="26"/>
      <x:c r="I70" s="28"/>
      <x:c r="J70" s="26"/>
      <x:c r="K70" s="26"/>
      <x:c r="L70" s="28"/>
      <x:c r="M70" s="26"/>
      <x:c r="N70" s="26"/>
      <x:c r="O70" s="28"/>
      <x:c r="P70" s="28"/>
      <x:c r="Q70" s="26"/>
      <x:c r="R70" s="26"/>
      <x:c r="S70" s="28"/>
      <x:c r="T70" s="26"/>
      <x:c r="U70" s="28"/>
      <x:c r="V70" s="26"/>
      <x:c r="W70" s="27" t="str">
        <x:f>IF(COUNTA(A70:V70)=0,"",IF(A70="","Add action ID",IF(COUNTIFS($A$8:$A$107,A70)&gt;1,"Duplicate action ID",IF(B70="","Add evidence ID",IF(COUNTIFS('Evidence Register'!$A$8:$A$107,B70)=0,"Evidence ID not found",IF(COUNTIFS('Evidence Register'!$A$8:$A$107,B70)&gt;1,"Evidence ID duplicated",""))))))</x:f>
      </x:c>
      <x:c r="X70" s="27" t="str">
        <x:f>IF(COUNTA(A70:V70)=0,"",IF(OR(IF(LEN(D70&amp;"")=0,FALSE,IF(ISNUMBER(D70),OR(D70&lt;1,D70&gt;2958465,D70&lt;&gt;INT(D70)),TRUE)),IF(LEN(L70&amp;"")=0,FALSE,IF(ISNUMBER(L70),OR(L70&lt;1,L70&gt;2958465,L70&lt;&gt;INT(L70)),TRUE)),IF(LEN(P70&amp;"")=0,FALSE,IF(ISNUMBER(P70),OR(P70&lt;1,P70&gt;2958465,P70&lt;&gt;INT(P70)),TRUE)),IF(LEN(S70&amp;"")=0,FALSE,IF(ISNUMBER(S70),OR(S70&lt;1,S70&gt;2958465,S70&lt;&gt;INT(S70)),TRUE))),"Check recorded dates",IF(OR(C70="",D70="",E70="",F70="",G70="",H70="",M70="",J70=""),"Add finding / response / review plan",IF(AND(J70&lt;&gt;"Open",J70&lt;&gt;"In progress",J70&lt;&gt;"Implemented",J70&lt;&gt;"Verified",J70&lt;&gt;"Reopened",J70&lt;&gt;"Cancelled"),"Check internal status",""))))</x:f>
      </x:c>
      <x:c r="Y70" s="27" t="str">
        <x:f>IF(COUNTA(A70:V70)=0,"",IF(OR(J70="Verified",J70="Cancelled"),"",IF(LEN(I70&amp;"")=0,"Set Action date",IF(NOT(ISNUMBER(I70)),"Check Action date",IF(OR(I70&lt;1,I70&gt;2958465),"Check Action date",IF(I70&lt;&gt;INT(I70),"Use date only",IF(LEN('Start Here'!$B$6&amp;"")=0,"Set as-of date",IF(NOT(ISNUMBER('Start Here'!$B$6)),"Check as-of date",IF(OR('Start Here'!$B$6&lt;1,'Start Here'!$B$6&gt;2958465),"Check as-of date",IF('Start Here'!$B$6&lt;&gt;INT('Start Here'!$B$6),"Use date only",IF(I70&lt;'Start Here'!$B$6,"Action Overdue",IF(I70='Start Here'!$B$6,"Action Due today",""))))))))))))</x:f>
      </x:c>
      <x:c r="Z70" s="27" t="str">
        <x:f>IF(COUNTA(A70:V70)=0,"",IF(J70="Verified",IF(OR(K70="",L70="",M70="",N70="",P70="",Q70="",R70="",S70=""),"Review: verification record missing",IF(OR(IF(LEN(L70&amp;"")=0,FALSE,IF(ISNUMBER(L70),OR(L70&lt;1,L70&gt;2958465,L70&lt;&gt;INT(L70)),TRUE)),IF(LEN(P70&amp;"")=0,FALSE,IF(ISNUMBER(P70),OR(P70&lt;1,P70&gt;2958465,P70&lt;&gt;INT(P70)),TRUE)),IF(LEN(S70&amp;"")=0,FALSE,IF(ISNUMBER(S70),OR(S70&lt;1,S70&gt;2958465,S70&lt;&gt;INT(S70)),TRUE))),"Review: invalid verification date",IF(OR(L70&gt;'Start Here'!$B$6,P70&gt;'Start Here'!$B$6,S70&gt;'Start Here'!$B$6,P70&lt;L70,S70&lt;P70),"Review: verification date sequence",""))),IF(J70="Cancelled",IF(OR(N70="",R70="",S70=""),"Record cancellation reason / reviewer",""),IF(J70="Implemented",IF(OR(K70="",L70=""),"Add implementation evidence","Effectiveness review still needed"),""))))</x:f>
      </x:c>
      <x:c r="AA70" s="27" t="str">
        <x:f>IF(COUNTA(A70:V70)=0,"",IF(OR(J70="Verified",J70="Cancelled"),"",IF(LEN(O70&amp;"")=0,"Set Retest date",IF(NOT(ISNUMBER(O70)),"Check Retest date",IF(OR(O70&lt;1,O70&gt;2958465),"Check Retest date",IF(O70&lt;&gt;INT(O70),"Use date only",IF(LEN('Start Here'!$B$6&amp;"")=0,"Set as-of date",IF(NOT(ISNUMBER('Start Here'!$B$6)),"Check as-of date",IF(OR('Start Here'!$B$6&lt;1,'Start Here'!$B$6&gt;2958465),"Check as-of date",IF('Start Here'!$B$6&lt;&gt;INT('Start Here'!$B$6),"Use date only",IF(O70&lt;'Start Here'!$B$6,"Retest Overdue",IF(O70='Start Here'!$B$6,"Retest Due today",""))))))))))))</x:f>
      </x:c>
      <x:c r="AB70" s="27" t="str">
        <x:f>IF(COUNTA(A70:V70)=0,"",IF(LEN(U70&amp;"")=0,"",IF(NOT(ISNUMBER(U70)),"Check External date",IF(OR(U70&lt;1,U70&gt;2958465),"Check External date",IF(U70&lt;&gt;INT(U70),"Use date only",IF(LEN('Start Here'!$B$6&amp;"")=0,"Set as-of date",IF(NOT(ISNUMBER('Start Here'!$B$6)),"Check as-of date",IF(OR('Start Here'!$B$6&lt;1,'Start Here'!$B$6&gt;2958465),"Check as-of date",IF('Start Here'!$B$6&lt;&gt;INT('Start Here'!$B$6),"Use date only",IF(U70&lt;'Start Here'!$B$6,"External Overdue",IF(U70='Start Here'!$B$6,"External Due today","")))))))))))</x:f>
      </x:c>
    </x:row>
    <x:row r="71" ht="42" customHeight="1">
      <x:c r="A71" s="26"/>
      <x:c r="B71" s="26"/>
      <x:c r="C71" s="26"/>
      <x:c r="D71" s="28"/>
      <x:c r="E71" s="26"/>
      <x:c r="F71" s="26"/>
      <x:c r="G71" s="26"/>
      <x:c r="H71" s="26"/>
      <x:c r="I71" s="28"/>
      <x:c r="J71" s="26"/>
      <x:c r="K71" s="26"/>
      <x:c r="L71" s="28"/>
      <x:c r="M71" s="26"/>
      <x:c r="N71" s="26"/>
      <x:c r="O71" s="28"/>
      <x:c r="P71" s="28"/>
      <x:c r="Q71" s="26"/>
      <x:c r="R71" s="26"/>
      <x:c r="S71" s="28"/>
      <x:c r="T71" s="26"/>
      <x:c r="U71" s="28"/>
      <x:c r="V71" s="26"/>
      <x:c r="W71" s="27" t="str">
        <x:f>IF(COUNTA(A71:V71)=0,"",IF(A71="","Add action ID",IF(COUNTIFS($A$8:$A$107,A71)&gt;1,"Duplicate action ID",IF(B71="","Add evidence ID",IF(COUNTIFS('Evidence Register'!$A$8:$A$107,B71)=0,"Evidence ID not found",IF(COUNTIFS('Evidence Register'!$A$8:$A$107,B71)&gt;1,"Evidence ID duplicated",""))))))</x:f>
      </x:c>
      <x:c r="X71" s="27" t="str">
        <x:f>IF(COUNTA(A71:V71)=0,"",IF(OR(IF(LEN(D71&amp;"")=0,FALSE,IF(ISNUMBER(D71),OR(D71&lt;1,D71&gt;2958465,D71&lt;&gt;INT(D71)),TRUE)),IF(LEN(L71&amp;"")=0,FALSE,IF(ISNUMBER(L71),OR(L71&lt;1,L71&gt;2958465,L71&lt;&gt;INT(L71)),TRUE)),IF(LEN(P71&amp;"")=0,FALSE,IF(ISNUMBER(P71),OR(P71&lt;1,P71&gt;2958465,P71&lt;&gt;INT(P71)),TRUE)),IF(LEN(S71&amp;"")=0,FALSE,IF(ISNUMBER(S71),OR(S71&lt;1,S71&gt;2958465,S71&lt;&gt;INT(S71)),TRUE))),"Check recorded dates",IF(OR(C71="",D71="",E71="",F71="",G71="",H71="",M71="",J71=""),"Add finding / response / review plan",IF(AND(J71&lt;&gt;"Open",J71&lt;&gt;"In progress",J71&lt;&gt;"Implemented",J71&lt;&gt;"Verified",J71&lt;&gt;"Reopened",J71&lt;&gt;"Cancelled"),"Check internal status",""))))</x:f>
      </x:c>
      <x:c r="Y71" s="27" t="str">
        <x:f>IF(COUNTA(A71:V71)=0,"",IF(OR(J71="Verified",J71="Cancelled"),"",IF(LEN(I71&amp;"")=0,"Set Action date",IF(NOT(ISNUMBER(I71)),"Check Action date",IF(OR(I71&lt;1,I71&gt;2958465),"Check Action date",IF(I71&lt;&gt;INT(I71),"Use date only",IF(LEN('Start Here'!$B$6&amp;"")=0,"Set as-of date",IF(NOT(ISNUMBER('Start Here'!$B$6)),"Check as-of date",IF(OR('Start Here'!$B$6&lt;1,'Start Here'!$B$6&gt;2958465),"Check as-of date",IF('Start Here'!$B$6&lt;&gt;INT('Start Here'!$B$6),"Use date only",IF(I71&lt;'Start Here'!$B$6,"Action Overdue",IF(I71='Start Here'!$B$6,"Action Due today",""))))))))))))</x:f>
      </x:c>
      <x:c r="Z71" s="27" t="str">
        <x:f>IF(COUNTA(A71:V71)=0,"",IF(J71="Verified",IF(OR(K71="",L71="",M71="",N71="",P71="",Q71="",R71="",S71=""),"Review: verification record missing",IF(OR(IF(LEN(L71&amp;"")=0,FALSE,IF(ISNUMBER(L71),OR(L71&lt;1,L71&gt;2958465,L71&lt;&gt;INT(L71)),TRUE)),IF(LEN(P71&amp;"")=0,FALSE,IF(ISNUMBER(P71),OR(P71&lt;1,P71&gt;2958465,P71&lt;&gt;INT(P71)),TRUE)),IF(LEN(S71&amp;"")=0,FALSE,IF(ISNUMBER(S71),OR(S71&lt;1,S71&gt;2958465,S71&lt;&gt;INT(S71)),TRUE))),"Review: invalid verification date",IF(OR(L71&gt;'Start Here'!$B$6,P71&gt;'Start Here'!$B$6,S71&gt;'Start Here'!$B$6,P71&lt;L71,S71&lt;P71),"Review: verification date sequence",""))),IF(J71="Cancelled",IF(OR(N71="",R71="",S71=""),"Record cancellation reason / reviewer",""),IF(J71="Implemented",IF(OR(K71="",L71=""),"Add implementation evidence","Effectiveness review still needed"),""))))</x:f>
      </x:c>
      <x:c r="AA71" s="27" t="str">
        <x:f>IF(COUNTA(A71:V71)=0,"",IF(OR(J71="Verified",J71="Cancelled"),"",IF(LEN(O71&amp;"")=0,"Set Retest date",IF(NOT(ISNUMBER(O71)),"Check Retest date",IF(OR(O71&lt;1,O71&gt;2958465),"Check Retest date",IF(O71&lt;&gt;INT(O71),"Use date only",IF(LEN('Start Here'!$B$6&amp;"")=0,"Set as-of date",IF(NOT(ISNUMBER('Start Here'!$B$6)),"Check as-of date",IF(OR('Start Here'!$B$6&lt;1,'Start Here'!$B$6&gt;2958465),"Check as-of date",IF('Start Here'!$B$6&lt;&gt;INT('Start Here'!$B$6),"Use date only",IF(O71&lt;'Start Here'!$B$6,"Retest Overdue",IF(O71='Start Here'!$B$6,"Retest Due today",""))))))))))))</x:f>
      </x:c>
      <x:c r="AB71" s="27" t="str">
        <x:f>IF(COUNTA(A71:V71)=0,"",IF(LEN(U71&amp;"")=0,"",IF(NOT(ISNUMBER(U71)),"Check External date",IF(OR(U71&lt;1,U71&gt;2958465),"Check External date",IF(U71&lt;&gt;INT(U71),"Use date only",IF(LEN('Start Here'!$B$6&amp;"")=0,"Set as-of date",IF(NOT(ISNUMBER('Start Here'!$B$6)),"Check as-of date",IF(OR('Start Here'!$B$6&lt;1,'Start Here'!$B$6&gt;2958465),"Check as-of date",IF('Start Here'!$B$6&lt;&gt;INT('Start Here'!$B$6),"Use date only",IF(U71&lt;'Start Here'!$B$6,"External Overdue",IF(U71='Start Here'!$B$6,"External Due today","")))))))))))</x:f>
      </x:c>
    </x:row>
    <x:row r="72" ht="42" customHeight="1">
      <x:c r="A72" s="26"/>
      <x:c r="B72" s="26"/>
      <x:c r="C72" s="26"/>
      <x:c r="D72" s="28"/>
      <x:c r="E72" s="26"/>
      <x:c r="F72" s="26"/>
      <x:c r="G72" s="26"/>
      <x:c r="H72" s="26"/>
      <x:c r="I72" s="28"/>
      <x:c r="J72" s="26"/>
      <x:c r="K72" s="26"/>
      <x:c r="L72" s="28"/>
      <x:c r="M72" s="26"/>
      <x:c r="N72" s="26"/>
      <x:c r="O72" s="28"/>
      <x:c r="P72" s="28"/>
      <x:c r="Q72" s="26"/>
      <x:c r="R72" s="26"/>
      <x:c r="S72" s="28"/>
      <x:c r="T72" s="26"/>
      <x:c r="U72" s="28"/>
      <x:c r="V72" s="26"/>
      <x:c r="W72" s="27" t="str">
        <x:f>IF(COUNTA(A72:V72)=0,"",IF(A72="","Add action ID",IF(COUNTIFS($A$8:$A$107,A72)&gt;1,"Duplicate action ID",IF(B72="","Add evidence ID",IF(COUNTIFS('Evidence Register'!$A$8:$A$107,B72)=0,"Evidence ID not found",IF(COUNTIFS('Evidence Register'!$A$8:$A$107,B72)&gt;1,"Evidence ID duplicated",""))))))</x:f>
      </x:c>
      <x:c r="X72" s="27" t="str">
        <x:f>IF(COUNTA(A72:V72)=0,"",IF(OR(IF(LEN(D72&amp;"")=0,FALSE,IF(ISNUMBER(D72),OR(D72&lt;1,D72&gt;2958465,D72&lt;&gt;INT(D72)),TRUE)),IF(LEN(L72&amp;"")=0,FALSE,IF(ISNUMBER(L72),OR(L72&lt;1,L72&gt;2958465,L72&lt;&gt;INT(L72)),TRUE)),IF(LEN(P72&amp;"")=0,FALSE,IF(ISNUMBER(P72),OR(P72&lt;1,P72&gt;2958465,P72&lt;&gt;INT(P72)),TRUE)),IF(LEN(S72&amp;"")=0,FALSE,IF(ISNUMBER(S72),OR(S72&lt;1,S72&gt;2958465,S72&lt;&gt;INT(S72)),TRUE))),"Check recorded dates",IF(OR(C72="",D72="",E72="",F72="",G72="",H72="",M72="",J72=""),"Add finding / response / review plan",IF(AND(J72&lt;&gt;"Open",J72&lt;&gt;"In progress",J72&lt;&gt;"Implemented",J72&lt;&gt;"Verified",J72&lt;&gt;"Reopened",J72&lt;&gt;"Cancelled"),"Check internal status",""))))</x:f>
      </x:c>
      <x:c r="Y72" s="27" t="str">
        <x:f>IF(COUNTA(A72:V72)=0,"",IF(OR(J72="Verified",J72="Cancelled"),"",IF(LEN(I72&amp;"")=0,"Set Action date",IF(NOT(ISNUMBER(I72)),"Check Action date",IF(OR(I72&lt;1,I72&gt;2958465),"Check Action date",IF(I72&lt;&gt;INT(I72),"Use date only",IF(LEN('Start Here'!$B$6&amp;"")=0,"Set as-of date",IF(NOT(ISNUMBER('Start Here'!$B$6)),"Check as-of date",IF(OR('Start Here'!$B$6&lt;1,'Start Here'!$B$6&gt;2958465),"Check as-of date",IF('Start Here'!$B$6&lt;&gt;INT('Start Here'!$B$6),"Use date only",IF(I72&lt;'Start Here'!$B$6,"Action Overdue",IF(I72='Start Here'!$B$6,"Action Due today",""))))))))))))</x:f>
      </x:c>
      <x:c r="Z72" s="27" t="str">
        <x:f>IF(COUNTA(A72:V72)=0,"",IF(J72="Verified",IF(OR(K72="",L72="",M72="",N72="",P72="",Q72="",R72="",S72=""),"Review: verification record missing",IF(OR(IF(LEN(L72&amp;"")=0,FALSE,IF(ISNUMBER(L72),OR(L72&lt;1,L72&gt;2958465,L72&lt;&gt;INT(L72)),TRUE)),IF(LEN(P72&amp;"")=0,FALSE,IF(ISNUMBER(P72),OR(P72&lt;1,P72&gt;2958465,P72&lt;&gt;INT(P72)),TRUE)),IF(LEN(S72&amp;"")=0,FALSE,IF(ISNUMBER(S72),OR(S72&lt;1,S72&gt;2958465,S72&lt;&gt;INT(S72)),TRUE))),"Review: invalid verification date",IF(OR(L72&gt;'Start Here'!$B$6,P72&gt;'Start Here'!$B$6,S72&gt;'Start Here'!$B$6,P72&lt;L72,S72&lt;P72),"Review: verification date sequence",""))),IF(J72="Cancelled",IF(OR(N72="",R72="",S72=""),"Record cancellation reason / reviewer",""),IF(J72="Implemented",IF(OR(K72="",L72=""),"Add implementation evidence","Effectiveness review still needed"),""))))</x:f>
      </x:c>
      <x:c r="AA72" s="27" t="str">
        <x:f>IF(COUNTA(A72:V72)=0,"",IF(OR(J72="Verified",J72="Cancelled"),"",IF(LEN(O72&amp;"")=0,"Set Retest date",IF(NOT(ISNUMBER(O72)),"Check Retest date",IF(OR(O72&lt;1,O72&gt;2958465),"Check Retest date",IF(O72&lt;&gt;INT(O72),"Use date only",IF(LEN('Start Here'!$B$6&amp;"")=0,"Set as-of date",IF(NOT(ISNUMBER('Start Here'!$B$6)),"Check as-of date",IF(OR('Start Here'!$B$6&lt;1,'Start Here'!$B$6&gt;2958465),"Check as-of date",IF('Start Here'!$B$6&lt;&gt;INT('Start Here'!$B$6),"Use date only",IF(O72&lt;'Start Here'!$B$6,"Retest Overdue",IF(O72='Start Here'!$B$6,"Retest Due today",""))))))))))))</x:f>
      </x:c>
      <x:c r="AB72" s="27" t="str">
        <x:f>IF(COUNTA(A72:V72)=0,"",IF(LEN(U72&amp;"")=0,"",IF(NOT(ISNUMBER(U72)),"Check External date",IF(OR(U72&lt;1,U72&gt;2958465),"Check External date",IF(U72&lt;&gt;INT(U72),"Use date only",IF(LEN('Start Here'!$B$6&amp;"")=0,"Set as-of date",IF(NOT(ISNUMBER('Start Here'!$B$6)),"Check as-of date",IF(OR('Start Here'!$B$6&lt;1,'Start Here'!$B$6&gt;2958465),"Check as-of date",IF('Start Here'!$B$6&lt;&gt;INT('Start Here'!$B$6),"Use date only",IF(U72&lt;'Start Here'!$B$6,"External Overdue",IF(U72='Start Here'!$B$6,"External Due today","")))))))))))</x:f>
      </x:c>
    </x:row>
    <x:row r="73" ht="42" customHeight="1">
      <x:c r="A73" s="26"/>
      <x:c r="B73" s="26"/>
      <x:c r="C73" s="26"/>
      <x:c r="D73" s="28"/>
      <x:c r="E73" s="26"/>
      <x:c r="F73" s="26"/>
      <x:c r="G73" s="26"/>
      <x:c r="H73" s="26"/>
      <x:c r="I73" s="28"/>
      <x:c r="J73" s="26"/>
      <x:c r="K73" s="26"/>
      <x:c r="L73" s="28"/>
      <x:c r="M73" s="26"/>
      <x:c r="N73" s="26"/>
      <x:c r="O73" s="28"/>
      <x:c r="P73" s="28"/>
      <x:c r="Q73" s="26"/>
      <x:c r="R73" s="26"/>
      <x:c r="S73" s="28"/>
      <x:c r="T73" s="26"/>
      <x:c r="U73" s="28"/>
      <x:c r="V73" s="26"/>
      <x:c r="W73" s="27" t="str">
        <x:f>IF(COUNTA(A73:V73)=0,"",IF(A73="","Add action ID",IF(COUNTIFS($A$8:$A$107,A73)&gt;1,"Duplicate action ID",IF(B73="","Add evidence ID",IF(COUNTIFS('Evidence Register'!$A$8:$A$107,B73)=0,"Evidence ID not found",IF(COUNTIFS('Evidence Register'!$A$8:$A$107,B73)&gt;1,"Evidence ID duplicated",""))))))</x:f>
      </x:c>
      <x:c r="X73" s="27" t="str">
        <x:f>IF(COUNTA(A73:V73)=0,"",IF(OR(IF(LEN(D73&amp;"")=0,FALSE,IF(ISNUMBER(D73),OR(D73&lt;1,D73&gt;2958465,D73&lt;&gt;INT(D73)),TRUE)),IF(LEN(L73&amp;"")=0,FALSE,IF(ISNUMBER(L73),OR(L73&lt;1,L73&gt;2958465,L73&lt;&gt;INT(L73)),TRUE)),IF(LEN(P73&amp;"")=0,FALSE,IF(ISNUMBER(P73),OR(P73&lt;1,P73&gt;2958465,P73&lt;&gt;INT(P73)),TRUE)),IF(LEN(S73&amp;"")=0,FALSE,IF(ISNUMBER(S73),OR(S73&lt;1,S73&gt;2958465,S73&lt;&gt;INT(S73)),TRUE))),"Check recorded dates",IF(OR(C73="",D73="",E73="",F73="",G73="",H73="",M73="",J73=""),"Add finding / response / review plan",IF(AND(J73&lt;&gt;"Open",J73&lt;&gt;"In progress",J73&lt;&gt;"Implemented",J73&lt;&gt;"Verified",J73&lt;&gt;"Reopened",J73&lt;&gt;"Cancelled"),"Check internal status",""))))</x:f>
      </x:c>
      <x:c r="Y73" s="27" t="str">
        <x:f>IF(COUNTA(A73:V73)=0,"",IF(OR(J73="Verified",J73="Cancelled"),"",IF(LEN(I73&amp;"")=0,"Set Action date",IF(NOT(ISNUMBER(I73)),"Check Action date",IF(OR(I73&lt;1,I73&gt;2958465),"Check Action date",IF(I73&lt;&gt;INT(I73),"Use date only",IF(LEN('Start Here'!$B$6&amp;"")=0,"Set as-of date",IF(NOT(ISNUMBER('Start Here'!$B$6)),"Check as-of date",IF(OR('Start Here'!$B$6&lt;1,'Start Here'!$B$6&gt;2958465),"Check as-of date",IF('Start Here'!$B$6&lt;&gt;INT('Start Here'!$B$6),"Use date only",IF(I73&lt;'Start Here'!$B$6,"Action Overdue",IF(I73='Start Here'!$B$6,"Action Due today",""))))))))))))</x:f>
      </x:c>
      <x:c r="Z73" s="27" t="str">
        <x:f>IF(COUNTA(A73:V73)=0,"",IF(J73="Verified",IF(OR(K73="",L73="",M73="",N73="",P73="",Q73="",R73="",S73=""),"Review: verification record missing",IF(OR(IF(LEN(L73&amp;"")=0,FALSE,IF(ISNUMBER(L73),OR(L73&lt;1,L73&gt;2958465,L73&lt;&gt;INT(L73)),TRUE)),IF(LEN(P73&amp;"")=0,FALSE,IF(ISNUMBER(P73),OR(P73&lt;1,P73&gt;2958465,P73&lt;&gt;INT(P73)),TRUE)),IF(LEN(S73&amp;"")=0,FALSE,IF(ISNUMBER(S73),OR(S73&lt;1,S73&gt;2958465,S73&lt;&gt;INT(S73)),TRUE))),"Review: invalid verification date",IF(OR(L73&gt;'Start Here'!$B$6,P73&gt;'Start Here'!$B$6,S73&gt;'Start Here'!$B$6,P73&lt;L73,S73&lt;P73),"Review: verification date sequence",""))),IF(J73="Cancelled",IF(OR(N73="",R73="",S73=""),"Record cancellation reason / reviewer",""),IF(J73="Implemented",IF(OR(K73="",L73=""),"Add implementation evidence","Effectiveness review still needed"),""))))</x:f>
      </x:c>
      <x:c r="AA73" s="27" t="str">
        <x:f>IF(COUNTA(A73:V73)=0,"",IF(OR(J73="Verified",J73="Cancelled"),"",IF(LEN(O73&amp;"")=0,"Set Retest date",IF(NOT(ISNUMBER(O73)),"Check Retest date",IF(OR(O73&lt;1,O73&gt;2958465),"Check Retest date",IF(O73&lt;&gt;INT(O73),"Use date only",IF(LEN('Start Here'!$B$6&amp;"")=0,"Set as-of date",IF(NOT(ISNUMBER('Start Here'!$B$6)),"Check as-of date",IF(OR('Start Here'!$B$6&lt;1,'Start Here'!$B$6&gt;2958465),"Check as-of date",IF('Start Here'!$B$6&lt;&gt;INT('Start Here'!$B$6),"Use date only",IF(O73&lt;'Start Here'!$B$6,"Retest Overdue",IF(O73='Start Here'!$B$6,"Retest Due today",""))))))))))))</x:f>
      </x:c>
      <x:c r="AB73" s="27" t="str">
        <x:f>IF(COUNTA(A73:V73)=0,"",IF(LEN(U73&amp;"")=0,"",IF(NOT(ISNUMBER(U73)),"Check External date",IF(OR(U73&lt;1,U73&gt;2958465),"Check External date",IF(U73&lt;&gt;INT(U73),"Use date only",IF(LEN('Start Here'!$B$6&amp;"")=0,"Set as-of date",IF(NOT(ISNUMBER('Start Here'!$B$6)),"Check as-of date",IF(OR('Start Here'!$B$6&lt;1,'Start Here'!$B$6&gt;2958465),"Check as-of date",IF('Start Here'!$B$6&lt;&gt;INT('Start Here'!$B$6),"Use date only",IF(U73&lt;'Start Here'!$B$6,"External Overdue",IF(U73='Start Here'!$B$6,"External Due today","")))))))))))</x:f>
      </x:c>
    </x:row>
    <x:row r="74" ht="42" customHeight="1">
      <x:c r="A74" s="26"/>
      <x:c r="B74" s="26"/>
      <x:c r="C74" s="26"/>
      <x:c r="D74" s="28"/>
      <x:c r="E74" s="26"/>
      <x:c r="F74" s="26"/>
      <x:c r="G74" s="26"/>
      <x:c r="H74" s="26"/>
      <x:c r="I74" s="28"/>
      <x:c r="J74" s="26"/>
      <x:c r="K74" s="26"/>
      <x:c r="L74" s="28"/>
      <x:c r="M74" s="26"/>
      <x:c r="N74" s="26"/>
      <x:c r="O74" s="28"/>
      <x:c r="P74" s="28"/>
      <x:c r="Q74" s="26"/>
      <x:c r="R74" s="26"/>
      <x:c r="S74" s="28"/>
      <x:c r="T74" s="26"/>
      <x:c r="U74" s="28"/>
      <x:c r="V74" s="26"/>
      <x:c r="W74" s="27" t="str">
        <x:f>IF(COUNTA(A74:V74)=0,"",IF(A74="","Add action ID",IF(COUNTIFS($A$8:$A$107,A74)&gt;1,"Duplicate action ID",IF(B74="","Add evidence ID",IF(COUNTIFS('Evidence Register'!$A$8:$A$107,B74)=0,"Evidence ID not found",IF(COUNTIFS('Evidence Register'!$A$8:$A$107,B74)&gt;1,"Evidence ID duplicated",""))))))</x:f>
      </x:c>
      <x:c r="X74" s="27" t="str">
        <x:f>IF(COUNTA(A74:V74)=0,"",IF(OR(IF(LEN(D74&amp;"")=0,FALSE,IF(ISNUMBER(D74),OR(D74&lt;1,D74&gt;2958465,D74&lt;&gt;INT(D74)),TRUE)),IF(LEN(L74&amp;"")=0,FALSE,IF(ISNUMBER(L74),OR(L74&lt;1,L74&gt;2958465,L74&lt;&gt;INT(L74)),TRUE)),IF(LEN(P74&amp;"")=0,FALSE,IF(ISNUMBER(P74),OR(P74&lt;1,P74&gt;2958465,P74&lt;&gt;INT(P74)),TRUE)),IF(LEN(S74&amp;"")=0,FALSE,IF(ISNUMBER(S74),OR(S74&lt;1,S74&gt;2958465,S74&lt;&gt;INT(S74)),TRUE))),"Check recorded dates",IF(OR(C74="",D74="",E74="",F74="",G74="",H74="",M74="",J74=""),"Add finding / response / review plan",IF(AND(J74&lt;&gt;"Open",J74&lt;&gt;"In progress",J74&lt;&gt;"Implemented",J74&lt;&gt;"Verified",J74&lt;&gt;"Reopened",J74&lt;&gt;"Cancelled"),"Check internal status",""))))</x:f>
      </x:c>
      <x:c r="Y74" s="27" t="str">
        <x:f>IF(COUNTA(A74:V74)=0,"",IF(OR(J74="Verified",J74="Cancelled"),"",IF(LEN(I74&amp;"")=0,"Set Action date",IF(NOT(ISNUMBER(I74)),"Check Action date",IF(OR(I74&lt;1,I74&gt;2958465),"Check Action date",IF(I74&lt;&gt;INT(I74),"Use date only",IF(LEN('Start Here'!$B$6&amp;"")=0,"Set as-of date",IF(NOT(ISNUMBER('Start Here'!$B$6)),"Check as-of date",IF(OR('Start Here'!$B$6&lt;1,'Start Here'!$B$6&gt;2958465),"Check as-of date",IF('Start Here'!$B$6&lt;&gt;INT('Start Here'!$B$6),"Use date only",IF(I74&lt;'Start Here'!$B$6,"Action Overdue",IF(I74='Start Here'!$B$6,"Action Due today",""))))))))))))</x:f>
      </x:c>
      <x:c r="Z74" s="27" t="str">
        <x:f>IF(COUNTA(A74:V74)=0,"",IF(J74="Verified",IF(OR(K74="",L74="",M74="",N74="",P74="",Q74="",R74="",S74=""),"Review: verification record missing",IF(OR(IF(LEN(L74&amp;"")=0,FALSE,IF(ISNUMBER(L74),OR(L74&lt;1,L74&gt;2958465,L74&lt;&gt;INT(L74)),TRUE)),IF(LEN(P74&amp;"")=0,FALSE,IF(ISNUMBER(P74),OR(P74&lt;1,P74&gt;2958465,P74&lt;&gt;INT(P74)),TRUE)),IF(LEN(S74&amp;"")=0,FALSE,IF(ISNUMBER(S74),OR(S74&lt;1,S74&gt;2958465,S74&lt;&gt;INT(S74)),TRUE))),"Review: invalid verification date",IF(OR(L74&gt;'Start Here'!$B$6,P74&gt;'Start Here'!$B$6,S74&gt;'Start Here'!$B$6,P74&lt;L74,S74&lt;P74),"Review: verification date sequence",""))),IF(J74="Cancelled",IF(OR(N74="",R74="",S74=""),"Record cancellation reason / reviewer",""),IF(J74="Implemented",IF(OR(K74="",L74=""),"Add implementation evidence","Effectiveness review still needed"),""))))</x:f>
      </x:c>
      <x:c r="AA74" s="27" t="str">
        <x:f>IF(COUNTA(A74:V74)=0,"",IF(OR(J74="Verified",J74="Cancelled"),"",IF(LEN(O74&amp;"")=0,"Set Retest date",IF(NOT(ISNUMBER(O74)),"Check Retest date",IF(OR(O74&lt;1,O74&gt;2958465),"Check Retest date",IF(O74&lt;&gt;INT(O74),"Use date only",IF(LEN('Start Here'!$B$6&amp;"")=0,"Set as-of date",IF(NOT(ISNUMBER('Start Here'!$B$6)),"Check as-of date",IF(OR('Start Here'!$B$6&lt;1,'Start Here'!$B$6&gt;2958465),"Check as-of date",IF('Start Here'!$B$6&lt;&gt;INT('Start Here'!$B$6),"Use date only",IF(O74&lt;'Start Here'!$B$6,"Retest Overdue",IF(O74='Start Here'!$B$6,"Retest Due today",""))))))))))))</x:f>
      </x:c>
      <x:c r="AB74" s="27" t="str">
        <x:f>IF(COUNTA(A74:V74)=0,"",IF(LEN(U74&amp;"")=0,"",IF(NOT(ISNUMBER(U74)),"Check External date",IF(OR(U74&lt;1,U74&gt;2958465),"Check External date",IF(U74&lt;&gt;INT(U74),"Use date only",IF(LEN('Start Here'!$B$6&amp;"")=0,"Set as-of date",IF(NOT(ISNUMBER('Start Here'!$B$6)),"Check as-of date",IF(OR('Start Here'!$B$6&lt;1,'Start Here'!$B$6&gt;2958465),"Check as-of date",IF('Start Here'!$B$6&lt;&gt;INT('Start Here'!$B$6),"Use date only",IF(U74&lt;'Start Here'!$B$6,"External Overdue",IF(U74='Start Here'!$B$6,"External Due today","")))))))))))</x:f>
      </x:c>
    </x:row>
    <x:row r="75" ht="42" customHeight="1">
      <x:c r="A75" s="26"/>
      <x:c r="B75" s="26"/>
      <x:c r="C75" s="26"/>
      <x:c r="D75" s="28"/>
      <x:c r="E75" s="26"/>
      <x:c r="F75" s="26"/>
      <x:c r="G75" s="26"/>
      <x:c r="H75" s="26"/>
      <x:c r="I75" s="28"/>
      <x:c r="J75" s="26"/>
      <x:c r="K75" s="26"/>
      <x:c r="L75" s="28"/>
      <x:c r="M75" s="26"/>
      <x:c r="N75" s="26"/>
      <x:c r="O75" s="28"/>
      <x:c r="P75" s="28"/>
      <x:c r="Q75" s="26"/>
      <x:c r="R75" s="26"/>
      <x:c r="S75" s="28"/>
      <x:c r="T75" s="26"/>
      <x:c r="U75" s="28"/>
      <x:c r="V75" s="26"/>
      <x:c r="W75" s="27" t="str">
        <x:f>IF(COUNTA(A75:V75)=0,"",IF(A75="","Add action ID",IF(COUNTIFS($A$8:$A$107,A75)&gt;1,"Duplicate action ID",IF(B75="","Add evidence ID",IF(COUNTIFS('Evidence Register'!$A$8:$A$107,B75)=0,"Evidence ID not found",IF(COUNTIFS('Evidence Register'!$A$8:$A$107,B75)&gt;1,"Evidence ID duplicated",""))))))</x:f>
      </x:c>
      <x:c r="X75" s="27" t="str">
        <x:f>IF(COUNTA(A75:V75)=0,"",IF(OR(IF(LEN(D75&amp;"")=0,FALSE,IF(ISNUMBER(D75),OR(D75&lt;1,D75&gt;2958465,D75&lt;&gt;INT(D75)),TRUE)),IF(LEN(L75&amp;"")=0,FALSE,IF(ISNUMBER(L75),OR(L75&lt;1,L75&gt;2958465,L75&lt;&gt;INT(L75)),TRUE)),IF(LEN(P75&amp;"")=0,FALSE,IF(ISNUMBER(P75),OR(P75&lt;1,P75&gt;2958465,P75&lt;&gt;INT(P75)),TRUE)),IF(LEN(S75&amp;"")=0,FALSE,IF(ISNUMBER(S75),OR(S75&lt;1,S75&gt;2958465,S75&lt;&gt;INT(S75)),TRUE))),"Check recorded dates",IF(OR(C75="",D75="",E75="",F75="",G75="",H75="",M75="",J75=""),"Add finding / response / review plan",IF(AND(J75&lt;&gt;"Open",J75&lt;&gt;"In progress",J75&lt;&gt;"Implemented",J75&lt;&gt;"Verified",J75&lt;&gt;"Reopened",J75&lt;&gt;"Cancelled"),"Check internal status",""))))</x:f>
      </x:c>
      <x:c r="Y75" s="27" t="str">
        <x:f>IF(COUNTA(A75:V75)=0,"",IF(OR(J75="Verified",J75="Cancelled"),"",IF(LEN(I75&amp;"")=0,"Set Action date",IF(NOT(ISNUMBER(I75)),"Check Action date",IF(OR(I75&lt;1,I75&gt;2958465),"Check Action date",IF(I75&lt;&gt;INT(I75),"Use date only",IF(LEN('Start Here'!$B$6&amp;"")=0,"Set as-of date",IF(NOT(ISNUMBER('Start Here'!$B$6)),"Check as-of date",IF(OR('Start Here'!$B$6&lt;1,'Start Here'!$B$6&gt;2958465),"Check as-of date",IF('Start Here'!$B$6&lt;&gt;INT('Start Here'!$B$6),"Use date only",IF(I75&lt;'Start Here'!$B$6,"Action Overdue",IF(I75='Start Here'!$B$6,"Action Due today",""))))))))))))</x:f>
      </x:c>
      <x:c r="Z75" s="27" t="str">
        <x:f>IF(COUNTA(A75:V75)=0,"",IF(J75="Verified",IF(OR(K75="",L75="",M75="",N75="",P75="",Q75="",R75="",S75=""),"Review: verification record missing",IF(OR(IF(LEN(L75&amp;"")=0,FALSE,IF(ISNUMBER(L75),OR(L75&lt;1,L75&gt;2958465,L75&lt;&gt;INT(L75)),TRUE)),IF(LEN(P75&amp;"")=0,FALSE,IF(ISNUMBER(P75),OR(P75&lt;1,P75&gt;2958465,P75&lt;&gt;INT(P75)),TRUE)),IF(LEN(S75&amp;"")=0,FALSE,IF(ISNUMBER(S75),OR(S75&lt;1,S75&gt;2958465,S75&lt;&gt;INT(S75)),TRUE))),"Review: invalid verification date",IF(OR(L75&gt;'Start Here'!$B$6,P75&gt;'Start Here'!$B$6,S75&gt;'Start Here'!$B$6,P75&lt;L75,S75&lt;P75),"Review: verification date sequence",""))),IF(J75="Cancelled",IF(OR(N75="",R75="",S75=""),"Record cancellation reason / reviewer",""),IF(J75="Implemented",IF(OR(K75="",L75=""),"Add implementation evidence","Effectiveness review still needed"),""))))</x:f>
      </x:c>
      <x:c r="AA75" s="27" t="str">
        <x:f>IF(COUNTA(A75:V75)=0,"",IF(OR(J75="Verified",J75="Cancelled"),"",IF(LEN(O75&amp;"")=0,"Set Retest date",IF(NOT(ISNUMBER(O75)),"Check Retest date",IF(OR(O75&lt;1,O75&gt;2958465),"Check Retest date",IF(O75&lt;&gt;INT(O75),"Use date only",IF(LEN('Start Here'!$B$6&amp;"")=0,"Set as-of date",IF(NOT(ISNUMBER('Start Here'!$B$6)),"Check as-of date",IF(OR('Start Here'!$B$6&lt;1,'Start Here'!$B$6&gt;2958465),"Check as-of date",IF('Start Here'!$B$6&lt;&gt;INT('Start Here'!$B$6),"Use date only",IF(O75&lt;'Start Here'!$B$6,"Retest Overdue",IF(O75='Start Here'!$B$6,"Retest Due today",""))))))))))))</x:f>
      </x:c>
      <x:c r="AB75" s="27" t="str">
        <x:f>IF(COUNTA(A75:V75)=0,"",IF(LEN(U75&amp;"")=0,"",IF(NOT(ISNUMBER(U75)),"Check External date",IF(OR(U75&lt;1,U75&gt;2958465),"Check External date",IF(U75&lt;&gt;INT(U75),"Use date only",IF(LEN('Start Here'!$B$6&amp;"")=0,"Set as-of date",IF(NOT(ISNUMBER('Start Here'!$B$6)),"Check as-of date",IF(OR('Start Here'!$B$6&lt;1,'Start Here'!$B$6&gt;2958465),"Check as-of date",IF('Start Here'!$B$6&lt;&gt;INT('Start Here'!$B$6),"Use date only",IF(U75&lt;'Start Here'!$B$6,"External Overdue",IF(U75='Start Here'!$B$6,"External Due today","")))))))))))</x:f>
      </x:c>
    </x:row>
    <x:row r="76" ht="42" customHeight="1">
      <x:c r="A76" s="26"/>
      <x:c r="B76" s="26"/>
      <x:c r="C76" s="26"/>
      <x:c r="D76" s="28"/>
      <x:c r="E76" s="26"/>
      <x:c r="F76" s="26"/>
      <x:c r="G76" s="26"/>
      <x:c r="H76" s="26"/>
      <x:c r="I76" s="28"/>
      <x:c r="J76" s="26"/>
      <x:c r="K76" s="26"/>
      <x:c r="L76" s="28"/>
      <x:c r="M76" s="26"/>
      <x:c r="N76" s="26"/>
      <x:c r="O76" s="28"/>
      <x:c r="P76" s="28"/>
      <x:c r="Q76" s="26"/>
      <x:c r="R76" s="26"/>
      <x:c r="S76" s="28"/>
      <x:c r="T76" s="26"/>
      <x:c r="U76" s="28"/>
      <x:c r="V76" s="26"/>
      <x:c r="W76" s="27" t="str">
        <x:f>IF(COUNTA(A76:V76)=0,"",IF(A76="","Add action ID",IF(COUNTIFS($A$8:$A$107,A76)&gt;1,"Duplicate action ID",IF(B76="","Add evidence ID",IF(COUNTIFS('Evidence Register'!$A$8:$A$107,B76)=0,"Evidence ID not found",IF(COUNTIFS('Evidence Register'!$A$8:$A$107,B76)&gt;1,"Evidence ID duplicated",""))))))</x:f>
      </x:c>
      <x:c r="X76" s="27" t="str">
        <x:f>IF(COUNTA(A76:V76)=0,"",IF(OR(IF(LEN(D76&amp;"")=0,FALSE,IF(ISNUMBER(D76),OR(D76&lt;1,D76&gt;2958465,D76&lt;&gt;INT(D76)),TRUE)),IF(LEN(L76&amp;"")=0,FALSE,IF(ISNUMBER(L76),OR(L76&lt;1,L76&gt;2958465,L76&lt;&gt;INT(L76)),TRUE)),IF(LEN(P76&amp;"")=0,FALSE,IF(ISNUMBER(P76),OR(P76&lt;1,P76&gt;2958465,P76&lt;&gt;INT(P76)),TRUE)),IF(LEN(S76&amp;"")=0,FALSE,IF(ISNUMBER(S76),OR(S76&lt;1,S76&gt;2958465,S76&lt;&gt;INT(S76)),TRUE))),"Check recorded dates",IF(OR(C76="",D76="",E76="",F76="",G76="",H76="",M76="",J76=""),"Add finding / response / review plan",IF(AND(J76&lt;&gt;"Open",J76&lt;&gt;"In progress",J76&lt;&gt;"Implemented",J76&lt;&gt;"Verified",J76&lt;&gt;"Reopened",J76&lt;&gt;"Cancelled"),"Check internal status",""))))</x:f>
      </x:c>
      <x:c r="Y76" s="27" t="str">
        <x:f>IF(COUNTA(A76:V76)=0,"",IF(OR(J76="Verified",J76="Cancelled"),"",IF(LEN(I76&amp;"")=0,"Set Action date",IF(NOT(ISNUMBER(I76)),"Check Action date",IF(OR(I76&lt;1,I76&gt;2958465),"Check Action date",IF(I76&lt;&gt;INT(I76),"Use date only",IF(LEN('Start Here'!$B$6&amp;"")=0,"Set as-of date",IF(NOT(ISNUMBER('Start Here'!$B$6)),"Check as-of date",IF(OR('Start Here'!$B$6&lt;1,'Start Here'!$B$6&gt;2958465),"Check as-of date",IF('Start Here'!$B$6&lt;&gt;INT('Start Here'!$B$6),"Use date only",IF(I76&lt;'Start Here'!$B$6,"Action Overdue",IF(I76='Start Here'!$B$6,"Action Due today",""))))))))))))</x:f>
      </x:c>
      <x:c r="Z76" s="27" t="str">
        <x:f>IF(COUNTA(A76:V76)=0,"",IF(J76="Verified",IF(OR(K76="",L76="",M76="",N76="",P76="",Q76="",R76="",S76=""),"Review: verification record missing",IF(OR(IF(LEN(L76&amp;"")=0,FALSE,IF(ISNUMBER(L76),OR(L76&lt;1,L76&gt;2958465,L76&lt;&gt;INT(L76)),TRUE)),IF(LEN(P76&amp;"")=0,FALSE,IF(ISNUMBER(P76),OR(P76&lt;1,P76&gt;2958465,P76&lt;&gt;INT(P76)),TRUE)),IF(LEN(S76&amp;"")=0,FALSE,IF(ISNUMBER(S76),OR(S76&lt;1,S76&gt;2958465,S76&lt;&gt;INT(S76)),TRUE))),"Review: invalid verification date",IF(OR(L76&gt;'Start Here'!$B$6,P76&gt;'Start Here'!$B$6,S76&gt;'Start Here'!$B$6,P76&lt;L76,S76&lt;P76),"Review: verification date sequence",""))),IF(J76="Cancelled",IF(OR(N76="",R76="",S76=""),"Record cancellation reason / reviewer",""),IF(J76="Implemented",IF(OR(K76="",L76=""),"Add implementation evidence","Effectiveness review still needed"),""))))</x:f>
      </x:c>
      <x:c r="AA76" s="27" t="str">
        <x:f>IF(COUNTA(A76:V76)=0,"",IF(OR(J76="Verified",J76="Cancelled"),"",IF(LEN(O76&amp;"")=0,"Set Retest date",IF(NOT(ISNUMBER(O76)),"Check Retest date",IF(OR(O76&lt;1,O76&gt;2958465),"Check Retest date",IF(O76&lt;&gt;INT(O76),"Use date only",IF(LEN('Start Here'!$B$6&amp;"")=0,"Set as-of date",IF(NOT(ISNUMBER('Start Here'!$B$6)),"Check as-of date",IF(OR('Start Here'!$B$6&lt;1,'Start Here'!$B$6&gt;2958465),"Check as-of date",IF('Start Here'!$B$6&lt;&gt;INT('Start Here'!$B$6),"Use date only",IF(O76&lt;'Start Here'!$B$6,"Retest Overdue",IF(O76='Start Here'!$B$6,"Retest Due today",""))))))))))))</x:f>
      </x:c>
      <x:c r="AB76" s="27" t="str">
        <x:f>IF(COUNTA(A76:V76)=0,"",IF(LEN(U76&amp;"")=0,"",IF(NOT(ISNUMBER(U76)),"Check External date",IF(OR(U76&lt;1,U76&gt;2958465),"Check External date",IF(U76&lt;&gt;INT(U76),"Use date only",IF(LEN('Start Here'!$B$6&amp;"")=0,"Set as-of date",IF(NOT(ISNUMBER('Start Here'!$B$6)),"Check as-of date",IF(OR('Start Here'!$B$6&lt;1,'Start Here'!$B$6&gt;2958465),"Check as-of date",IF('Start Here'!$B$6&lt;&gt;INT('Start Here'!$B$6),"Use date only",IF(U76&lt;'Start Here'!$B$6,"External Overdue",IF(U76='Start Here'!$B$6,"External Due today","")))))))))))</x:f>
      </x:c>
    </x:row>
    <x:row r="77" ht="42" customHeight="1">
      <x:c r="A77" s="26"/>
      <x:c r="B77" s="26"/>
      <x:c r="C77" s="26"/>
      <x:c r="D77" s="28"/>
      <x:c r="E77" s="26"/>
      <x:c r="F77" s="26"/>
      <x:c r="G77" s="26"/>
      <x:c r="H77" s="26"/>
      <x:c r="I77" s="28"/>
      <x:c r="J77" s="26"/>
      <x:c r="K77" s="26"/>
      <x:c r="L77" s="28"/>
      <x:c r="M77" s="26"/>
      <x:c r="N77" s="26"/>
      <x:c r="O77" s="28"/>
      <x:c r="P77" s="28"/>
      <x:c r="Q77" s="26"/>
      <x:c r="R77" s="26"/>
      <x:c r="S77" s="28"/>
      <x:c r="T77" s="26"/>
      <x:c r="U77" s="28"/>
      <x:c r="V77" s="26"/>
      <x:c r="W77" s="27" t="str">
        <x:f>IF(COUNTA(A77:V77)=0,"",IF(A77="","Add action ID",IF(COUNTIFS($A$8:$A$107,A77)&gt;1,"Duplicate action ID",IF(B77="","Add evidence ID",IF(COUNTIFS('Evidence Register'!$A$8:$A$107,B77)=0,"Evidence ID not found",IF(COUNTIFS('Evidence Register'!$A$8:$A$107,B77)&gt;1,"Evidence ID duplicated",""))))))</x:f>
      </x:c>
      <x:c r="X77" s="27" t="str">
        <x:f>IF(COUNTA(A77:V77)=0,"",IF(OR(IF(LEN(D77&amp;"")=0,FALSE,IF(ISNUMBER(D77),OR(D77&lt;1,D77&gt;2958465,D77&lt;&gt;INT(D77)),TRUE)),IF(LEN(L77&amp;"")=0,FALSE,IF(ISNUMBER(L77),OR(L77&lt;1,L77&gt;2958465,L77&lt;&gt;INT(L77)),TRUE)),IF(LEN(P77&amp;"")=0,FALSE,IF(ISNUMBER(P77),OR(P77&lt;1,P77&gt;2958465,P77&lt;&gt;INT(P77)),TRUE)),IF(LEN(S77&amp;"")=0,FALSE,IF(ISNUMBER(S77),OR(S77&lt;1,S77&gt;2958465,S77&lt;&gt;INT(S77)),TRUE))),"Check recorded dates",IF(OR(C77="",D77="",E77="",F77="",G77="",H77="",M77="",J77=""),"Add finding / response / review plan",IF(AND(J77&lt;&gt;"Open",J77&lt;&gt;"In progress",J77&lt;&gt;"Implemented",J77&lt;&gt;"Verified",J77&lt;&gt;"Reopened",J77&lt;&gt;"Cancelled"),"Check internal status",""))))</x:f>
      </x:c>
      <x:c r="Y77" s="27" t="str">
        <x:f>IF(COUNTA(A77:V77)=0,"",IF(OR(J77="Verified",J77="Cancelled"),"",IF(LEN(I77&amp;"")=0,"Set Action date",IF(NOT(ISNUMBER(I77)),"Check Action date",IF(OR(I77&lt;1,I77&gt;2958465),"Check Action date",IF(I77&lt;&gt;INT(I77),"Use date only",IF(LEN('Start Here'!$B$6&amp;"")=0,"Set as-of date",IF(NOT(ISNUMBER('Start Here'!$B$6)),"Check as-of date",IF(OR('Start Here'!$B$6&lt;1,'Start Here'!$B$6&gt;2958465),"Check as-of date",IF('Start Here'!$B$6&lt;&gt;INT('Start Here'!$B$6),"Use date only",IF(I77&lt;'Start Here'!$B$6,"Action Overdue",IF(I77='Start Here'!$B$6,"Action Due today",""))))))))))))</x:f>
      </x:c>
      <x:c r="Z77" s="27" t="str">
        <x:f>IF(COUNTA(A77:V77)=0,"",IF(J77="Verified",IF(OR(K77="",L77="",M77="",N77="",P77="",Q77="",R77="",S77=""),"Review: verification record missing",IF(OR(IF(LEN(L77&amp;"")=0,FALSE,IF(ISNUMBER(L77),OR(L77&lt;1,L77&gt;2958465,L77&lt;&gt;INT(L77)),TRUE)),IF(LEN(P77&amp;"")=0,FALSE,IF(ISNUMBER(P77),OR(P77&lt;1,P77&gt;2958465,P77&lt;&gt;INT(P77)),TRUE)),IF(LEN(S77&amp;"")=0,FALSE,IF(ISNUMBER(S77),OR(S77&lt;1,S77&gt;2958465,S77&lt;&gt;INT(S77)),TRUE))),"Review: invalid verification date",IF(OR(L77&gt;'Start Here'!$B$6,P77&gt;'Start Here'!$B$6,S77&gt;'Start Here'!$B$6,P77&lt;L77,S77&lt;P77),"Review: verification date sequence",""))),IF(J77="Cancelled",IF(OR(N77="",R77="",S77=""),"Record cancellation reason / reviewer",""),IF(J77="Implemented",IF(OR(K77="",L77=""),"Add implementation evidence","Effectiveness review still needed"),""))))</x:f>
      </x:c>
      <x:c r="AA77" s="27" t="str">
        <x:f>IF(COUNTA(A77:V77)=0,"",IF(OR(J77="Verified",J77="Cancelled"),"",IF(LEN(O77&amp;"")=0,"Set Retest date",IF(NOT(ISNUMBER(O77)),"Check Retest date",IF(OR(O77&lt;1,O77&gt;2958465),"Check Retest date",IF(O77&lt;&gt;INT(O77),"Use date only",IF(LEN('Start Here'!$B$6&amp;"")=0,"Set as-of date",IF(NOT(ISNUMBER('Start Here'!$B$6)),"Check as-of date",IF(OR('Start Here'!$B$6&lt;1,'Start Here'!$B$6&gt;2958465),"Check as-of date",IF('Start Here'!$B$6&lt;&gt;INT('Start Here'!$B$6),"Use date only",IF(O77&lt;'Start Here'!$B$6,"Retest Overdue",IF(O77='Start Here'!$B$6,"Retest Due today",""))))))))))))</x:f>
      </x:c>
      <x:c r="AB77" s="27" t="str">
        <x:f>IF(COUNTA(A77:V77)=0,"",IF(LEN(U77&amp;"")=0,"",IF(NOT(ISNUMBER(U77)),"Check External date",IF(OR(U77&lt;1,U77&gt;2958465),"Check External date",IF(U77&lt;&gt;INT(U77),"Use date only",IF(LEN('Start Here'!$B$6&amp;"")=0,"Set as-of date",IF(NOT(ISNUMBER('Start Here'!$B$6)),"Check as-of date",IF(OR('Start Here'!$B$6&lt;1,'Start Here'!$B$6&gt;2958465),"Check as-of date",IF('Start Here'!$B$6&lt;&gt;INT('Start Here'!$B$6),"Use date only",IF(U77&lt;'Start Here'!$B$6,"External Overdue",IF(U77='Start Here'!$B$6,"External Due today","")))))))))))</x:f>
      </x:c>
    </x:row>
    <x:row r="78" ht="42" customHeight="1">
      <x:c r="A78" s="26"/>
      <x:c r="B78" s="26"/>
      <x:c r="C78" s="26"/>
      <x:c r="D78" s="28"/>
      <x:c r="E78" s="26"/>
      <x:c r="F78" s="26"/>
      <x:c r="G78" s="26"/>
      <x:c r="H78" s="26"/>
      <x:c r="I78" s="28"/>
      <x:c r="J78" s="26"/>
      <x:c r="K78" s="26"/>
      <x:c r="L78" s="28"/>
      <x:c r="M78" s="26"/>
      <x:c r="N78" s="26"/>
      <x:c r="O78" s="28"/>
      <x:c r="P78" s="28"/>
      <x:c r="Q78" s="26"/>
      <x:c r="R78" s="26"/>
      <x:c r="S78" s="28"/>
      <x:c r="T78" s="26"/>
      <x:c r="U78" s="28"/>
      <x:c r="V78" s="26"/>
      <x:c r="W78" s="27" t="str">
        <x:f>IF(COUNTA(A78:V78)=0,"",IF(A78="","Add action ID",IF(COUNTIFS($A$8:$A$107,A78)&gt;1,"Duplicate action ID",IF(B78="","Add evidence ID",IF(COUNTIFS('Evidence Register'!$A$8:$A$107,B78)=0,"Evidence ID not found",IF(COUNTIFS('Evidence Register'!$A$8:$A$107,B78)&gt;1,"Evidence ID duplicated",""))))))</x:f>
      </x:c>
      <x:c r="X78" s="27" t="str">
        <x:f>IF(COUNTA(A78:V78)=0,"",IF(OR(IF(LEN(D78&amp;"")=0,FALSE,IF(ISNUMBER(D78),OR(D78&lt;1,D78&gt;2958465,D78&lt;&gt;INT(D78)),TRUE)),IF(LEN(L78&amp;"")=0,FALSE,IF(ISNUMBER(L78),OR(L78&lt;1,L78&gt;2958465,L78&lt;&gt;INT(L78)),TRUE)),IF(LEN(P78&amp;"")=0,FALSE,IF(ISNUMBER(P78),OR(P78&lt;1,P78&gt;2958465,P78&lt;&gt;INT(P78)),TRUE)),IF(LEN(S78&amp;"")=0,FALSE,IF(ISNUMBER(S78),OR(S78&lt;1,S78&gt;2958465,S78&lt;&gt;INT(S78)),TRUE))),"Check recorded dates",IF(OR(C78="",D78="",E78="",F78="",G78="",H78="",M78="",J78=""),"Add finding / response / review plan",IF(AND(J78&lt;&gt;"Open",J78&lt;&gt;"In progress",J78&lt;&gt;"Implemented",J78&lt;&gt;"Verified",J78&lt;&gt;"Reopened",J78&lt;&gt;"Cancelled"),"Check internal status",""))))</x:f>
      </x:c>
      <x:c r="Y78" s="27" t="str">
        <x:f>IF(COUNTA(A78:V78)=0,"",IF(OR(J78="Verified",J78="Cancelled"),"",IF(LEN(I78&amp;"")=0,"Set Action date",IF(NOT(ISNUMBER(I78)),"Check Action date",IF(OR(I78&lt;1,I78&gt;2958465),"Check Action date",IF(I78&lt;&gt;INT(I78),"Use date only",IF(LEN('Start Here'!$B$6&amp;"")=0,"Set as-of date",IF(NOT(ISNUMBER('Start Here'!$B$6)),"Check as-of date",IF(OR('Start Here'!$B$6&lt;1,'Start Here'!$B$6&gt;2958465),"Check as-of date",IF('Start Here'!$B$6&lt;&gt;INT('Start Here'!$B$6),"Use date only",IF(I78&lt;'Start Here'!$B$6,"Action Overdue",IF(I78='Start Here'!$B$6,"Action Due today",""))))))))))))</x:f>
      </x:c>
      <x:c r="Z78" s="27" t="str">
        <x:f>IF(COUNTA(A78:V78)=0,"",IF(J78="Verified",IF(OR(K78="",L78="",M78="",N78="",P78="",Q78="",R78="",S78=""),"Review: verification record missing",IF(OR(IF(LEN(L78&amp;"")=0,FALSE,IF(ISNUMBER(L78),OR(L78&lt;1,L78&gt;2958465,L78&lt;&gt;INT(L78)),TRUE)),IF(LEN(P78&amp;"")=0,FALSE,IF(ISNUMBER(P78),OR(P78&lt;1,P78&gt;2958465,P78&lt;&gt;INT(P78)),TRUE)),IF(LEN(S78&amp;"")=0,FALSE,IF(ISNUMBER(S78),OR(S78&lt;1,S78&gt;2958465,S78&lt;&gt;INT(S78)),TRUE))),"Review: invalid verification date",IF(OR(L78&gt;'Start Here'!$B$6,P78&gt;'Start Here'!$B$6,S78&gt;'Start Here'!$B$6,P78&lt;L78,S78&lt;P78),"Review: verification date sequence",""))),IF(J78="Cancelled",IF(OR(N78="",R78="",S78=""),"Record cancellation reason / reviewer",""),IF(J78="Implemented",IF(OR(K78="",L78=""),"Add implementation evidence","Effectiveness review still needed"),""))))</x:f>
      </x:c>
      <x:c r="AA78" s="27" t="str">
        <x:f>IF(COUNTA(A78:V78)=0,"",IF(OR(J78="Verified",J78="Cancelled"),"",IF(LEN(O78&amp;"")=0,"Set Retest date",IF(NOT(ISNUMBER(O78)),"Check Retest date",IF(OR(O78&lt;1,O78&gt;2958465),"Check Retest date",IF(O78&lt;&gt;INT(O78),"Use date only",IF(LEN('Start Here'!$B$6&amp;"")=0,"Set as-of date",IF(NOT(ISNUMBER('Start Here'!$B$6)),"Check as-of date",IF(OR('Start Here'!$B$6&lt;1,'Start Here'!$B$6&gt;2958465),"Check as-of date",IF('Start Here'!$B$6&lt;&gt;INT('Start Here'!$B$6),"Use date only",IF(O78&lt;'Start Here'!$B$6,"Retest Overdue",IF(O78='Start Here'!$B$6,"Retest Due today",""))))))))))))</x:f>
      </x:c>
      <x:c r="AB78" s="27" t="str">
        <x:f>IF(COUNTA(A78:V78)=0,"",IF(LEN(U78&amp;"")=0,"",IF(NOT(ISNUMBER(U78)),"Check External date",IF(OR(U78&lt;1,U78&gt;2958465),"Check External date",IF(U78&lt;&gt;INT(U78),"Use date only",IF(LEN('Start Here'!$B$6&amp;"")=0,"Set as-of date",IF(NOT(ISNUMBER('Start Here'!$B$6)),"Check as-of date",IF(OR('Start Here'!$B$6&lt;1,'Start Here'!$B$6&gt;2958465),"Check as-of date",IF('Start Here'!$B$6&lt;&gt;INT('Start Here'!$B$6),"Use date only",IF(U78&lt;'Start Here'!$B$6,"External Overdue",IF(U78='Start Here'!$B$6,"External Due today","")))))))))))</x:f>
      </x:c>
    </x:row>
    <x:row r="79" ht="42" customHeight="1">
      <x:c r="A79" s="26"/>
      <x:c r="B79" s="26"/>
      <x:c r="C79" s="26"/>
      <x:c r="D79" s="28"/>
      <x:c r="E79" s="26"/>
      <x:c r="F79" s="26"/>
      <x:c r="G79" s="26"/>
      <x:c r="H79" s="26"/>
      <x:c r="I79" s="28"/>
      <x:c r="J79" s="26"/>
      <x:c r="K79" s="26"/>
      <x:c r="L79" s="28"/>
      <x:c r="M79" s="26"/>
      <x:c r="N79" s="26"/>
      <x:c r="O79" s="28"/>
      <x:c r="P79" s="28"/>
      <x:c r="Q79" s="26"/>
      <x:c r="R79" s="26"/>
      <x:c r="S79" s="28"/>
      <x:c r="T79" s="26"/>
      <x:c r="U79" s="28"/>
      <x:c r="V79" s="26"/>
      <x:c r="W79" s="27" t="str">
        <x:f>IF(COUNTA(A79:V79)=0,"",IF(A79="","Add action ID",IF(COUNTIFS($A$8:$A$107,A79)&gt;1,"Duplicate action ID",IF(B79="","Add evidence ID",IF(COUNTIFS('Evidence Register'!$A$8:$A$107,B79)=0,"Evidence ID not found",IF(COUNTIFS('Evidence Register'!$A$8:$A$107,B79)&gt;1,"Evidence ID duplicated",""))))))</x:f>
      </x:c>
      <x:c r="X79" s="27" t="str">
        <x:f>IF(COUNTA(A79:V79)=0,"",IF(OR(IF(LEN(D79&amp;"")=0,FALSE,IF(ISNUMBER(D79),OR(D79&lt;1,D79&gt;2958465,D79&lt;&gt;INT(D79)),TRUE)),IF(LEN(L79&amp;"")=0,FALSE,IF(ISNUMBER(L79),OR(L79&lt;1,L79&gt;2958465,L79&lt;&gt;INT(L79)),TRUE)),IF(LEN(P79&amp;"")=0,FALSE,IF(ISNUMBER(P79),OR(P79&lt;1,P79&gt;2958465,P79&lt;&gt;INT(P79)),TRUE)),IF(LEN(S79&amp;"")=0,FALSE,IF(ISNUMBER(S79),OR(S79&lt;1,S79&gt;2958465,S79&lt;&gt;INT(S79)),TRUE))),"Check recorded dates",IF(OR(C79="",D79="",E79="",F79="",G79="",H79="",M79="",J79=""),"Add finding / response / review plan",IF(AND(J79&lt;&gt;"Open",J79&lt;&gt;"In progress",J79&lt;&gt;"Implemented",J79&lt;&gt;"Verified",J79&lt;&gt;"Reopened",J79&lt;&gt;"Cancelled"),"Check internal status",""))))</x:f>
      </x:c>
      <x:c r="Y79" s="27" t="str">
        <x:f>IF(COUNTA(A79:V79)=0,"",IF(OR(J79="Verified",J79="Cancelled"),"",IF(LEN(I79&amp;"")=0,"Set Action date",IF(NOT(ISNUMBER(I79)),"Check Action date",IF(OR(I79&lt;1,I79&gt;2958465),"Check Action date",IF(I79&lt;&gt;INT(I79),"Use date only",IF(LEN('Start Here'!$B$6&amp;"")=0,"Set as-of date",IF(NOT(ISNUMBER('Start Here'!$B$6)),"Check as-of date",IF(OR('Start Here'!$B$6&lt;1,'Start Here'!$B$6&gt;2958465),"Check as-of date",IF('Start Here'!$B$6&lt;&gt;INT('Start Here'!$B$6),"Use date only",IF(I79&lt;'Start Here'!$B$6,"Action Overdue",IF(I79='Start Here'!$B$6,"Action Due today",""))))))))))))</x:f>
      </x:c>
      <x:c r="Z79" s="27" t="str">
        <x:f>IF(COUNTA(A79:V79)=0,"",IF(J79="Verified",IF(OR(K79="",L79="",M79="",N79="",P79="",Q79="",R79="",S79=""),"Review: verification record missing",IF(OR(IF(LEN(L79&amp;"")=0,FALSE,IF(ISNUMBER(L79),OR(L79&lt;1,L79&gt;2958465,L79&lt;&gt;INT(L79)),TRUE)),IF(LEN(P79&amp;"")=0,FALSE,IF(ISNUMBER(P79),OR(P79&lt;1,P79&gt;2958465,P79&lt;&gt;INT(P79)),TRUE)),IF(LEN(S79&amp;"")=0,FALSE,IF(ISNUMBER(S79),OR(S79&lt;1,S79&gt;2958465,S79&lt;&gt;INT(S79)),TRUE))),"Review: invalid verification date",IF(OR(L79&gt;'Start Here'!$B$6,P79&gt;'Start Here'!$B$6,S79&gt;'Start Here'!$B$6,P79&lt;L79,S79&lt;P79),"Review: verification date sequence",""))),IF(J79="Cancelled",IF(OR(N79="",R79="",S79=""),"Record cancellation reason / reviewer",""),IF(J79="Implemented",IF(OR(K79="",L79=""),"Add implementation evidence","Effectiveness review still needed"),""))))</x:f>
      </x:c>
      <x:c r="AA79" s="27" t="str">
        <x:f>IF(COUNTA(A79:V79)=0,"",IF(OR(J79="Verified",J79="Cancelled"),"",IF(LEN(O79&amp;"")=0,"Set Retest date",IF(NOT(ISNUMBER(O79)),"Check Retest date",IF(OR(O79&lt;1,O79&gt;2958465),"Check Retest date",IF(O79&lt;&gt;INT(O79),"Use date only",IF(LEN('Start Here'!$B$6&amp;"")=0,"Set as-of date",IF(NOT(ISNUMBER('Start Here'!$B$6)),"Check as-of date",IF(OR('Start Here'!$B$6&lt;1,'Start Here'!$B$6&gt;2958465),"Check as-of date",IF('Start Here'!$B$6&lt;&gt;INT('Start Here'!$B$6),"Use date only",IF(O79&lt;'Start Here'!$B$6,"Retest Overdue",IF(O79='Start Here'!$B$6,"Retest Due today",""))))))))))))</x:f>
      </x:c>
      <x:c r="AB79" s="27" t="str">
        <x:f>IF(COUNTA(A79:V79)=0,"",IF(LEN(U79&amp;"")=0,"",IF(NOT(ISNUMBER(U79)),"Check External date",IF(OR(U79&lt;1,U79&gt;2958465),"Check External date",IF(U79&lt;&gt;INT(U79),"Use date only",IF(LEN('Start Here'!$B$6&amp;"")=0,"Set as-of date",IF(NOT(ISNUMBER('Start Here'!$B$6)),"Check as-of date",IF(OR('Start Here'!$B$6&lt;1,'Start Here'!$B$6&gt;2958465),"Check as-of date",IF('Start Here'!$B$6&lt;&gt;INT('Start Here'!$B$6),"Use date only",IF(U79&lt;'Start Here'!$B$6,"External Overdue",IF(U79='Start Here'!$B$6,"External Due today","")))))))))))</x:f>
      </x:c>
    </x:row>
    <x:row r="80" ht="42" customHeight="1">
      <x:c r="A80" s="26"/>
      <x:c r="B80" s="26"/>
      <x:c r="C80" s="26"/>
      <x:c r="D80" s="28"/>
      <x:c r="E80" s="26"/>
      <x:c r="F80" s="26"/>
      <x:c r="G80" s="26"/>
      <x:c r="H80" s="26"/>
      <x:c r="I80" s="28"/>
      <x:c r="J80" s="26"/>
      <x:c r="K80" s="26"/>
      <x:c r="L80" s="28"/>
      <x:c r="M80" s="26"/>
      <x:c r="N80" s="26"/>
      <x:c r="O80" s="28"/>
      <x:c r="P80" s="28"/>
      <x:c r="Q80" s="26"/>
      <x:c r="R80" s="26"/>
      <x:c r="S80" s="28"/>
      <x:c r="T80" s="26"/>
      <x:c r="U80" s="28"/>
      <x:c r="V80" s="26"/>
      <x:c r="W80" s="27" t="str">
        <x:f>IF(COUNTA(A80:V80)=0,"",IF(A80="","Add action ID",IF(COUNTIFS($A$8:$A$107,A80)&gt;1,"Duplicate action ID",IF(B80="","Add evidence ID",IF(COUNTIFS('Evidence Register'!$A$8:$A$107,B80)=0,"Evidence ID not found",IF(COUNTIFS('Evidence Register'!$A$8:$A$107,B80)&gt;1,"Evidence ID duplicated",""))))))</x:f>
      </x:c>
      <x:c r="X80" s="27" t="str">
        <x:f>IF(COUNTA(A80:V80)=0,"",IF(OR(IF(LEN(D80&amp;"")=0,FALSE,IF(ISNUMBER(D80),OR(D80&lt;1,D80&gt;2958465,D80&lt;&gt;INT(D80)),TRUE)),IF(LEN(L80&amp;"")=0,FALSE,IF(ISNUMBER(L80),OR(L80&lt;1,L80&gt;2958465,L80&lt;&gt;INT(L80)),TRUE)),IF(LEN(P80&amp;"")=0,FALSE,IF(ISNUMBER(P80),OR(P80&lt;1,P80&gt;2958465,P80&lt;&gt;INT(P80)),TRUE)),IF(LEN(S80&amp;"")=0,FALSE,IF(ISNUMBER(S80),OR(S80&lt;1,S80&gt;2958465,S80&lt;&gt;INT(S80)),TRUE))),"Check recorded dates",IF(OR(C80="",D80="",E80="",F80="",G80="",H80="",M80="",J80=""),"Add finding / response / review plan",IF(AND(J80&lt;&gt;"Open",J80&lt;&gt;"In progress",J80&lt;&gt;"Implemented",J80&lt;&gt;"Verified",J80&lt;&gt;"Reopened",J80&lt;&gt;"Cancelled"),"Check internal status",""))))</x:f>
      </x:c>
      <x:c r="Y80" s="27" t="str">
        <x:f>IF(COUNTA(A80:V80)=0,"",IF(OR(J80="Verified",J80="Cancelled"),"",IF(LEN(I80&amp;"")=0,"Set Action date",IF(NOT(ISNUMBER(I80)),"Check Action date",IF(OR(I80&lt;1,I80&gt;2958465),"Check Action date",IF(I80&lt;&gt;INT(I80),"Use date only",IF(LEN('Start Here'!$B$6&amp;"")=0,"Set as-of date",IF(NOT(ISNUMBER('Start Here'!$B$6)),"Check as-of date",IF(OR('Start Here'!$B$6&lt;1,'Start Here'!$B$6&gt;2958465),"Check as-of date",IF('Start Here'!$B$6&lt;&gt;INT('Start Here'!$B$6),"Use date only",IF(I80&lt;'Start Here'!$B$6,"Action Overdue",IF(I80='Start Here'!$B$6,"Action Due today",""))))))))))))</x:f>
      </x:c>
      <x:c r="Z80" s="27" t="str">
        <x:f>IF(COUNTA(A80:V80)=0,"",IF(J80="Verified",IF(OR(K80="",L80="",M80="",N80="",P80="",Q80="",R80="",S80=""),"Review: verification record missing",IF(OR(IF(LEN(L80&amp;"")=0,FALSE,IF(ISNUMBER(L80),OR(L80&lt;1,L80&gt;2958465,L80&lt;&gt;INT(L80)),TRUE)),IF(LEN(P80&amp;"")=0,FALSE,IF(ISNUMBER(P80),OR(P80&lt;1,P80&gt;2958465,P80&lt;&gt;INT(P80)),TRUE)),IF(LEN(S80&amp;"")=0,FALSE,IF(ISNUMBER(S80),OR(S80&lt;1,S80&gt;2958465,S80&lt;&gt;INT(S80)),TRUE))),"Review: invalid verification date",IF(OR(L80&gt;'Start Here'!$B$6,P80&gt;'Start Here'!$B$6,S80&gt;'Start Here'!$B$6,P80&lt;L80,S80&lt;P80),"Review: verification date sequence",""))),IF(J80="Cancelled",IF(OR(N80="",R80="",S80=""),"Record cancellation reason / reviewer",""),IF(J80="Implemented",IF(OR(K80="",L80=""),"Add implementation evidence","Effectiveness review still needed"),""))))</x:f>
      </x:c>
      <x:c r="AA80" s="27" t="str">
        <x:f>IF(COUNTA(A80:V80)=0,"",IF(OR(J80="Verified",J80="Cancelled"),"",IF(LEN(O80&amp;"")=0,"Set Retest date",IF(NOT(ISNUMBER(O80)),"Check Retest date",IF(OR(O80&lt;1,O80&gt;2958465),"Check Retest date",IF(O80&lt;&gt;INT(O80),"Use date only",IF(LEN('Start Here'!$B$6&amp;"")=0,"Set as-of date",IF(NOT(ISNUMBER('Start Here'!$B$6)),"Check as-of date",IF(OR('Start Here'!$B$6&lt;1,'Start Here'!$B$6&gt;2958465),"Check as-of date",IF('Start Here'!$B$6&lt;&gt;INT('Start Here'!$B$6),"Use date only",IF(O80&lt;'Start Here'!$B$6,"Retest Overdue",IF(O80='Start Here'!$B$6,"Retest Due today",""))))))))))))</x:f>
      </x:c>
      <x:c r="AB80" s="27" t="str">
        <x:f>IF(COUNTA(A80:V80)=0,"",IF(LEN(U80&amp;"")=0,"",IF(NOT(ISNUMBER(U80)),"Check External date",IF(OR(U80&lt;1,U80&gt;2958465),"Check External date",IF(U80&lt;&gt;INT(U80),"Use date only",IF(LEN('Start Here'!$B$6&amp;"")=0,"Set as-of date",IF(NOT(ISNUMBER('Start Here'!$B$6)),"Check as-of date",IF(OR('Start Here'!$B$6&lt;1,'Start Here'!$B$6&gt;2958465),"Check as-of date",IF('Start Here'!$B$6&lt;&gt;INT('Start Here'!$B$6),"Use date only",IF(U80&lt;'Start Here'!$B$6,"External Overdue",IF(U80='Start Here'!$B$6,"External Due today","")))))))))))</x:f>
      </x:c>
    </x:row>
    <x:row r="81" ht="42" customHeight="1">
      <x:c r="A81" s="26"/>
      <x:c r="B81" s="26"/>
      <x:c r="C81" s="26"/>
      <x:c r="D81" s="28"/>
      <x:c r="E81" s="26"/>
      <x:c r="F81" s="26"/>
      <x:c r="G81" s="26"/>
      <x:c r="H81" s="26"/>
      <x:c r="I81" s="28"/>
      <x:c r="J81" s="26"/>
      <x:c r="K81" s="26"/>
      <x:c r="L81" s="28"/>
      <x:c r="M81" s="26"/>
      <x:c r="N81" s="26"/>
      <x:c r="O81" s="28"/>
      <x:c r="P81" s="28"/>
      <x:c r="Q81" s="26"/>
      <x:c r="R81" s="26"/>
      <x:c r="S81" s="28"/>
      <x:c r="T81" s="26"/>
      <x:c r="U81" s="28"/>
      <x:c r="V81" s="26"/>
      <x:c r="W81" s="27" t="str">
        <x:f>IF(COUNTA(A81:V81)=0,"",IF(A81="","Add action ID",IF(COUNTIFS($A$8:$A$107,A81)&gt;1,"Duplicate action ID",IF(B81="","Add evidence ID",IF(COUNTIFS('Evidence Register'!$A$8:$A$107,B81)=0,"Evidence ID not found",IF(COUNTIFS('Evidence Register'!$A$8:$A$107,B81)&gt;1,"Evidence ID duplicated",""))))))</x:f>
      </x:c>
      <x:c r="X81" s="27" t="str">
        <x:f>IF(COUNTA(A81:V81)=0,"",IF(OR(IF(LEN(D81&amp;"")=0,FALSE,IF(ISNUMBER(D81),OR(D81&lt;1,D81&gt;2958465,D81&lt;&gt;INT(D81)),TRUE)),IF(LEN(L81&amp;"")=0,FALSE,IF(ISNUMBER(L81),OR(L81&lt;1,L81&gt;2958465,L81&lt;&gt;INT(L81)),TRUE)),IF(LEN(P81&amp;"")=0,FALSE,IF(ISNUMBER(P81),OR(P81&lt;1,P81&gt;2958465,P81&lt;&gt;INT(P81)),TRUE)),IF(LEN(S81&amp;"")=0,FALSE,IF(ISNUMBER(S81),OR(S81&lt;1,S81&gt;2958465,S81&lt;&gt;INT(S81)),TRUE))),"Check recorded dates",IF(OR(C81="",D81="",E81="",F81="",G81="",H81="",M81="",J81=""),"Add finding / response / review plan",IF(AND(J81&lt;&gt;"Open",J81&lt;&gt;"In progress",J81&lt;&gt;"Implemented",J81&lt;&gt;"Verified",J81&lt;&gt;"Reopened",J81&lt;&gt;"Cancelled"),"Check internal status",""))))</x:f>
      </x:c>
      <x:c r="Y81" s="27" t="str">
        <x:f>IF(COUNTA(A81:V81)=0,"",IF(OR(J81="Verified",J81="Cancelled"),"",IF(LEN(I81&amp;"")=0,"Set Action date",IF(NOT(ISNUMBER(I81)),"Check Action date",IF(OR(I81&lt;1,I81&gt;2958465),"Check Action date",IF(I81&lt;&gt;INT(I81),"Use date only",IF(LEN('Start Here'!$B$6&amp;"")=0,"Set as-of date",IF(NOT(ISNUMBER('Start Here'!$B$6)),"Check as-of date",IF(OR('Start Here'!$B$6&lt;1,'Start Here'!$B$6&gt;2958465),"Check as-of date",IF('Start Here'!$B$6&lt;&gt;INT('Start Here'!$B$6),"Use date only",IF(I81&lt;'Start Here'!$B$6,"Action Overdue",IF(I81='Start Here'!$B$6,"Action Due today",""))))))))))))</x:f>
      </x:c>
      <x:c r="Z81" s="27" t="str">
        <x:f>IF(COUNTA(A81:V81)=0,"",IF(J81="Verified",IF(OR(K81="",L81="",M81="",N81="",P81="",Q81="",R81="",S81=""),"Review: verification record missing",IF(OR(IF(LEN(L81&amp;"")=0,FALSE,IF(ISNUMBER(L81),OR(L81&lt;1,L81&gt;2958465,L81&lt;&gt;INT(L81)),TRUE)),IF(LEN(P81&amp;"")=0,FALSE,IF(ISNUMBER(P81),OR(P81&lt;1,P81&gt;2958465,P81&lt;&gt;INT(P81)),TRUE)),IF(LEN(S81&amp;"")=0,FALSE,IF(ISNUMBER(S81),OR(S81&lt;1,S81&gt;2958465,S81&lt;&gt;INT(S81)),TRUE))),"Review: invalid verification date",IF(OR(L81&gt;'Start Here'!$B$6,P81&gt;'Start Here'!$B$6,S81&gt;'Start Here'!$B$6,P81&lt;L81,S81&lt;P81),"Review: verification date sequence",""))),IF(J81="Cancelled",IF(OR(N81="",R81="",S81=""),"Record cancellation reason / reviewer",""),IF(J81="Implemented",IF(OR(K81="",L81=""),"Add implementation evidence","Effectiveness review still needed"),""))))</x:f>
      </x:c>
      <x:c r="AA81" s="27" t="str">
        <x:f>IF(COUNTA(A81:V81)=0,"",IF(OR(J81="Verified",J81="Cancelled"),"",IF(LEN(O81&amp;"")=0,"Set Retest date",IF(NOT(ISNUMBER(O81)),"Check Retest date",IF(OR(O81&lt;1,O81&gt;2958465),"Check Retest date",IF(O81&lt;&gt;INT(O81),"Use date only",IF(LEN('Start Here'!$B$6&amp;"")=0,"Set as-of date",IF(NOT(ISNUMBER('Start Here'!$B$6)),"Check as-of date",IF(OR('Start Here'!$B$6&lt;1,'Start Here'!$B$6&gt;2958465),"Check as-of date",IF('Start Here'!$B$6&lt;&gt;INT('Start Here'!$B$6),"Use date only",IF(O81&lt;'Start Here'!$B$6,"Retest Overdue",IF(O81='Start Here'!$B$6,"Retest Due today",""))))))))))))</x:f>
      </x:c>
      <x:c r="AB81" s="27" t="str">
        <x:f>IF(COUNTA(A81:V81)=0,"",IF(LEN(U81&amp;"")=0,"",IF(NOT(ISNUMBER(U81)),"Check External date",IF(OR(U81&lt;1,U81&gt;2958465),"Check External date",IF(U81&lt;&gt;INT(U81),"Use date only",IF(LEN('Start Here'!$B$6&amp;"")=0,"Set as-of date",IF(NOT(ISNUMBER('Start Here'!$B$6)),"Check as-of date",IF(OR('Start Here'!$B$6&lt;1,'Start Here'!$B$6&gt;2958465),"Check as-of date",IF('Start Here'!$B$6&lt;&gt;INT('Start Here'!$B$6),"Use date only",IF(U81&lt;'Start Here'!$B$6,"External Overdue",IF(U81='Start Here'!$B$6,"External Due today","")))))))))))</x:f>
      </x:c>
    </x:row>
    <x:row r="82" ht="42" customHeight="1">
      <x:c r="A82" s="26"/>
      <x:c r="B82" s="26"/>
      <x:c r="C82" s="26"/>
      <x:c r="D82" s="28"/>
      <x:c r="E82" s="26"/>
      <x:c r="F82" s="26"/>
      <x:c r="G82" s="26"/>
      <x:c r="H82" s="26"/>
      <x:c r="I82" s="28"/>
      <x:c r="J82" s="26"/>
      <x:c r="K82" s="26"/>
      <x:c r="L82" s="28"/>
      <x:c r="M82" s="26"/>
      <x:c r="N82" s="26"/>
      <x:c r="O82" s="28"/>
      <x:c r="P82" s="28"/>
      <x:c r="Q82" s="26"/>
      <x:c r="R82" s="26"/>
      <x:c r="S82" s="28"/>
      <x:c r="T82" s="26"/>
      <x:c r="U82" s="28"/>
      <x:c r="V82" s="26"/>
      <x:c r="W82" s="27" t="str">
        <x:f>IF(COUNTA(A82:V82)=0,"",IF(A82="","Add action ID",IF(COUNTIFS($A$8:$A$107,A82)&gt;1,"Duplicate action ID",IF(B82="","Add evidence ID",IF(COUNTIFS('Evidence Register'!$A$8:$A$107,B82)=0,"Evidence ID not found",IF(COUNTIFS('Evidence Register'!$A$8:$A$107,B82)&gt;1,"Evidence ID duplicated",""))))))</x:f>
      </x:c>
      <x:c r="X82" s="27" t="str">
        <x:f>IF(COUNTA(A82:V82)=0,"",IF(OR(IF(LEN(D82&amp;"")=0,FALSE,IF(ISNUMBER(D82),OR(D82&lt;1,D82&gt;2958465,D82&lt;&gt;INT(D82)),TRUE)),IF(LEN(L82&amp;"")=0,FALSE,IF(ISNUMBER(L82),OR(L82&lt;1,L82&gt;2958465,L82&lt;&gt;INT(L82)),TRUE)),IF(LEN(P82&amp;"")=0,FALSE,IF(ISNUMBER(P82),OR(P82&lt;1,P82&gt;2958465,P82&lt;&gt;INT(P82)),TRUE)),IF(LEN(S82&amp;"")=0,FALSE,IF(ISNUMBER(S82),OR(S82&lt;1,S82&gt;2958465,S82&lt;&gt;INT(S82)),TRUE))),"Check recorded dates",IF(OR(C82="",D82="",E82="",F82="",G82="",H82="",M82="",J82=""),"Add finding / response / review plan",IF(AND(J82&lt;&gt;"Open",J82&lt;&gt;"In progress",J82&lt;&gt;"Implemented",J82&lt;&gt;"Verified",J82&lt;&gt;"Reopened",J82&lt;&gt;"Cancelled"),"Check internal status",""))))</x:f>
      </x:c>
      <x:c r="Y82" s="27" t="str">
        <x:f>IF(COUNTA(A82:V82)=0,"",IF(OR(J82="Verified",J82="Cancelled"),"",IF(LEN(I82&amp;"")=0,"Set Action date",IF(NOT(ISNUMBER(I82)),"Check Action date",IF(OR(I82&lt;1,I82&gt;2958465),"Check Action date",IF(I82&lt;&gt;INT(I82),"Use date only",IF(LEN('Start Here'!$B$6&amp;"")=0,"Set as-of date",IF(NOT(ISNUMBER('Start Here'!$B$6)),"Check as-of date",IF(OR('Start Here'!$B$6&lt;1,'Start Here'!$B$6&gt;2958465),"Check as-of date",IF('Start Here'!$B$6&lt;&gt;INT('Start Here'!$B$6),"Use date only",IF(I82&lt;'Start Here'!$B$6,"Action Overdue",IF(I82='Start Here'!$B$6,"Action Due today",""))))))))))))</x:f>
      </x:c>
      <x:c r="Z82" s="27" t="str">
        <x:f>IF(COUNTA(A82:V82)=0,"",IF(J82="Verified",IF(OR(K82="",L82="",M82="",N82="",P82="",Q82="",R82="",S82=""),"Review: verification record missing",IF(OR(IF(LEN(L82&amp;"")=0,FALSE,IF(ISNUMBER(L82),OR(L82&lt;1,L82&gt;2958465,L82&lt;&gt;INT(L82)),TRUE)),IF(LEN(P82&amp;"")=0,FALSE,IF(ISNUMBER(P82),OR(P82&lt;1,P82&gt;2958465,P82&lt;&gt;INT(P82)),TRUE)),IF(LEN(S82&amp;"")=0,FALSE,IF(ISNUMBER(S82),OR(S82&lt;1,S82&gt;2958465,S82&lt;&gt;INT(S82)),TRUE))),"Review: invalid verification date",IF(OR(L82&gt;'Start Here'!$B$6,P82&gt;'Start Here'!$B$6,S82&gt;'Start Here'!$B$6,P82&lt;L82,S82&lt;P82),"Review: verification date sequence",""))),IF(J82="Cancelled",IF(OR(N82="",R82="",S82=""),"Record cancellation reason / reviewer",""),IF(J82="Implemented",IF(OR(K82="",L82=""),"Add implementation evidence","Effectiveness review still needed"),""))))</x:f>
      </x:c>
      <x:c r="AA82" s="27" t="str">
        <x:f>IF(COUNTA(A82:V82)=0,"",IF(OR(J82="Verified",J82="Cancelled"),"",IF(LEN(O82&amp;"")=0,"Set Retest date",IF(NOT(ISNUMBER(O82)),"Check Retest date",IF(OR(O82&lt;1,O82&gt;2958465),"Check Retest date",IF(O82&lt;&gt;INT(O82),"Use date only",IF(LEN('Start Here'!$B$6&amp;"")=0,"Set as-of date",IF(NOT(ISNUMBER('Start Here'!$B$6)),"Check as-of date",IF(OR('Start Here'!$B$6&lt;1,'Start Here'!$B$6&gt;2958465),"Check as-of date",IF('Start Here'!$B$6&lt;&gt;INT('Start Here'!$B$6),"Use date only",IF(O82&lt;'Start Here'!$B$6,"Retest Overdue",IF(O82='Start Here'!$B$6,"Retest Due today",""))))))))))))</x:f>
      </x:c>
      <x:c r="AB82" s="27" t="str">
        <x:f>IF(COUNTA(A82:V82)=0,"",IF(LEN(U82&amp;"")=0,"",IF(NOT(ISNUMBER(U82)),"Check External date",IF(OR(U82&lt;1,U82&gt;2958465),"Check External date",IF(U82&lt;&gt;INT(U82),"Use date only",IF(LEN('Start Here'!$B$6&amp;"")=0,"Set as-of date",IF(NOT(ISNUMBER('Start Here'!$B$6)),"Check as-of date",IF(OR('Start Here'!$B$6&lt;1,'Start Here'!$B$6&gt;2958465),"Check as-of date",IF('Start Here'!$B$6&lt;&gt;INT('Start Here'!$B$6),"Use date only",IF(U82&lt;'Start Here'!$B$6,"External Overdue",IF(U82='Start Here'!$B$6,"External Due today","")))))))))))</x:f>
      </x:c>
    </x:row>
    <x:row r="83" ht="42" customHeight="1">
      <x:c r="A83" s="26"/>
      <x:c r="B83" s="26"/>
      <x:c r="C83" s="26"/>
      <x:c r="D83" s="28"/>
      <x:c r="E83" s="26"/>
      <x:c r="F83" s="26"/>
      <x:c r="G83" s="26"/>
      <x:c r="H83" s="26"/>
      <x:c r="I83" s="28"/>
      <x:c r="J83" s="26"/>
      <x:c r="K83" s="26"/>
      <x:c r="L83" s="28"/>
      <x:c r="M83" s="26"/>
      <x:c r="N83" s="26"/>
      <x:c r="O83" s="28"/>
      <x:c r="P83" s="28"/>
      <x:c r="Q83" s="26"/>
      <x:c r="R83" s="26"/>
      <x:c r="S83" s="28"/>
      <x:c r="T83" s="26"/>
      <x:c r="U83" s="28"/>
      <x:c r="V83" s="26"/>
      <x:c r="W83" s="27" t="str">
        <x:f>IF(COUNTA(A83:V83)=0,"",IF(A83="","Add action ID",IF(COUNTIFS($A$8:$A$107,A83)&gt;1,"Duplicate action ID",IF(B83="","Add evidence ID",IF(COUNTIFS('Evidence Register'!$A$8:$A$107,B83)=0,"Evidence ID not found",IF(COUNTIFS('Evidence Register'!$A$8:$A$107,B83)&gt;1,"Evidence ID duplicated",""))))))</x:f>
      </x:c>
      <x:c r="X83" s="27" t="str">
        <x:f>IF(COUNTA(A83:V83)=0,"",IF(OR(IF(LEN(D83&amp;"")=0,FALSE,IF(ISNUMBER(D83),OR(D83&lt;1,D83&gt;2958465,D83&lt;&gt;INT(D83)),TRUE)),IF(LEN(L83&amp;"")=0,FALSE,IF(ISNUMBER(L83),OR(L83&lt;1,L83&gt;2958465,L83&lt;&gt;INT(L83)),TRUE)),IF(LEN(P83&amp;"")=0,FALSE,IF(ISNUMBER(P83),OR(P83&lt;1,P83&gt;2958465,P83&lt;&gt;INT(P83)),TRUE)),IF(LEN(S83&amp;"")=0,FALSE,IF(ISNUMBER(S83),OR(S83&lt;1,S83&gt;2958465,S83&lt;&gt;INT(S83)),TRUE))),"Check recorded dates",IF(OR(C83="",D83="",E83="",F83="",G83="",H83="",M83="",J83=""),"Add finding / response / review plan",IF(AND(J83&lt;&gt;"Open",J83&lt;&gt;"In progress",J83&lt;&gt;"Implemented",J83&lt;&gt;"Verified",J83&lt;&gt;"Reopened",J83&lt;&gt;"Cancelled"),"Check internal status",""))))</x:f>
      </x:c>
      <x:c r="Y83" s="27" t="str">
        <x:f>IF(COUNTA(A83:V83)=0,"",IF(OR(J83="Verified",J83="Cancelled"),"",IF(LEN(I83&amp;"")=0,"Set Action date",IF(NOT(ISNUMBER(I83)),"Check Action date",IF(OR(I83&lt;1,I83&gt;2958465),"Check Action date",IF(I83&lt;&gt;INT(I83),"Use date only",IF(LEN('Start Here'!$B$6&amp;"")=0,"Set as-of date",IF(NOT(ISNUMBER('Start Here'!$B$6)),"Check as-of date",IF(OR('Start Here'!$B$6&lt;1,'Start Here'!$B$6&gt;2958465),"Check as-of date",IF('Start Here'!$B$6&lt;&gt;INT('Start Here'!$B$6),"Use date only",IF(I83&lt;'Start Here'!$B$6,"Action Overdue",IF(I83='Start Here'!$B$6,"Action Due today",""))))))))))))</x:f>
      </x:c>
      <x:c r="Z83" s="27" t="str">
        <x:f>IF(COUNTA(A83:V83)=0,"",IF(J83="Verified",IF(OR(K83="",L83="",M83="",N83="",P83="",Q83="",R83="",S83=""),"Review: verification record missing",IF(OR(IF(LEN(L83&amp;"")=0,FALSE,IF(ISNUMBER(L83),OR(L83&lt;1,L83&gt;2958465,L83&lt;&gt;INT(L83)),TRUE)),IF(LEN(P83&amp;"")=0,FALSE,IF(ISNUMBER(P83),OR(P83&lt;1,P83&gt;2958465,P83&lt;&gt;INT(P83)),TRUE)),IF(LEN(S83&amp;"")=0,FALSE,IF(ISNUMBER(S83),OR(S83&lt;1,S83&gt;2958465,S83&lt;&gt;INT(S83)),TRUE))),"Review: invalid verification date",IF(OR(L83&gt;'Start Here'!$B$6,P83&gt;'Start Here'!$B$6,S83&gt;'Start Here'!$B$6,P83&lt;L83,S83&lt;P83),"Review: verification date sequence",""))),IF(J83="Cancelled",IF(OR(N83="",R83="",S83=""),"Record cancellation reason / reviewer",""),IF(J83="Implemented",IF(OR(K83="",L83=""),"Add implementation evidence","Effectiveness review still needed"),""))))</x:f>
      </x:c>
      <x:c r="AA83" s="27" t="str">
        <x:f>IF(COUNTA(A83:V83)=0,"",IF(OR(J83="Verified",J83="Cancelled"),"",IF(LEN(O83&amp;"")=0,"Set Retest date",IF(NOT(ISNUMBER(O83)),"Check Retest date",IF(OR(O83&lt;1,O83&gt;2958465),"Check Retest date",IF(O83&lt;&gt;INT(O83),"Use date only",IF(LEN('Start Here'!$B$6&amp;"")=0,"Set as-of date",IF(NOT(ISNUMBER('Start Here'!$B$6)),"Check as-of date",IF(OR('Start Here'!$B$6&lt;1,'Start Here'!$B$6&gt;2958465),"Check as-of date",IF('Start Here'!$B$6&lt;&gt;INT('Start Here'!$B$6),"Use date only",IF(O83&lt;'Start Here'!$B$6,"Retest Overdue",IF(O83='Start Here'!$B$6,"Retest Due today",""))))))))))))</x:f>
      </x:c>
      <x:c r="AB83" s="27" t="str">
        <x:f>IF(COUNTA(A83:V83)=0,"",IF(LEN(U83&amp;"")=0,"",IF(NOT(ISNUMBER(U83)),"Check External date",IF(OR(U83&lt;1,U83&gt;2958465),"Check External date",IF(U83&lt;&gt;INT(U83),"Use date only",IF(LEN('Start Here'!$B$6&amp;"")=0,"Set as-of date",IF(NOT(ISNUMBER('Start Here'!$B$6)),"Check as-of date",IF(OR('Start Here'!$B$6&lt;1,'Start Here'!$B$6&gt;2958465),"Check as-of date",IF('Start Here'!$B$6&lt;&gt;INT('Start Here'!$B$6),"Use date only",IF(U83&lt;'Start Here'!$B$6,"External Overdue",IF(U83='Start Here'!$B$6,"External Due today","")))))))))))</x:f>
      </x:c>
    </x:row>
    <x:row r="84" ht="42" customHeight="1">
      <x:c r="A84" s="26"/>
      <x:c r="B84" s="26"/>
      <x:c r="C84" s="26"/>
      <x:c r="D84" s="28"/>
      <x:c r="E84" s="26"/>
      <x:c r="F84" s="26"/>
      <x:c r="G84" s="26"/>
      <x:c r="H84" s="26"/>
      <x:c r="I84" s="28"/>
      <x:c r="J84" s="26"/>
      <x:c r="K84" s="26"/>
      <x:c r="L84" s="28"/>
      <x:c r="M84" s="26"/>
      <x:c r="N84" s="26"/>
      <x:c r="O84" s="28"/>
      <x:c r="P84" s="28"/>
      <x:c r="Q84" s="26"/>
      <x:c r="R84" s="26"/>
      <x:c r="S84" s="28"/>
      <x:c r="T84" s="26"/>
      <x:c r="U84" s="28"/>
      <x:c r="V84" s="26"/>
      <x:c r="W84" s="27" t="str">
        <x:f>IF(COUNTA(A84:V84)=0,"",IF(A84="","Add action ID",IF(COUNTIFS($A$8:$A$107,A84)&gt;1,"Duplicate action ID",IF(B84="","Add evidence ID",IF(COUNTIFS('Evidence Register'!$A$8:$A$107,B84)=0,"Evidence ID not found",IF(COUNTIFS('Evidence Register'!$A$8:$A$107,B84)&gt;1,"Evidence ID duplicated",""))))))</x:f>
      </x:c>
      <x:c r="X84" s="27" t="str">
        <x:f>IF(COUNTA(A84:V84)=0,"",IF(OR(IF(LEN(D84&amp;"")=0,FALSE,IF(ISNUMBER(D84),OR(D84&lt;1,D84&gt;2958465,D84&lt;&gt;INT(D84)),TRUE)),IF(LEN(L84&amp;"")=0,FALSE,IF(ISNUMBER(L84),OR(L84&lt;1,L84&gt;2958465,L84&lt;&gt;INT(L84)),TRUE)),IF(LEN(P84&amp;"")=0,FALSE,IF(ISNUMBER(P84),OR(P84&lt;1,P84&gt;2958465,P84&lt;&gt;INT(P84)),TRUE)),IF(LEN(S84&amp;"")=0,FALSE,IF(ISNUMBER(S84),OR(S84&lt;1,S84&gt;2958465,S84&lt;&gt;INT(S84)),TRUE))),"Check recorded dates",IF(OR(C84="",D84="",E84="",F84="",G84="",H84="",M84="",J84=""),"Add finding / response / review plan",IF(AND(J84&lt;&gt;"Open",J84&lt;&gt;"In progress",J84&lt;&gt;"Implemented",J84&lt;&gt;"Verified",J84&lt;&gt;"Reopened",J84&lt;&gt;"Cancelled"),"Check internal status",""))))</x:f>
      </x:c>
      <x:c r="Y84" s="27" t="str">
        <x:f>IF(COUNTA(A84:V84)=0,"",IF(OR(J84="Verified",J84="Cancelled"),"",IF(LEN(I84&amp;"")=0,"Set Action date",IF(NOT(ISNUMBER(I84)),"Check Action date",IF(OR(I84&lt;1,I84&gt;2958465),"Check Action date",IF(I84&lt;&gt;INT(I84),"Use date only",IF(LEN('Start Here'!$B$6&amp;"")=0,"Set as-of date",IF(NOT(ISNUMBER('Start Here'!$B$6)),"Check as-of date",IF(OR('Start Here'!$B$6&lt;1,'Start Here'!$B$6&gt;2958465),"Check as-of date",IF('Start Here'!$B$6&lt;&gt;INT('Start Here'!$B$6),"Use date only",IF(I84&lt;'Start Here'!$B$6,"Action Overdue",IF(I84='Start Here'!$B$6,"Action Due today",""))))))))))))</x:f>
      </x:c>
      <x:c r="Z84" s="27" t="str">
        <x:f>IF(COUNTA(A84:V84)=0,"",IF(J84="Verified",IF(OR(K84="",L84="",M84="",N84="",P84="",Q84="",R84="",S84=""),"Review: verification record missing",IF(OR(IF(LEN(L84&amp;"")=0,FALSE,IF(ISNUMBER(L84),OR(L84&lt;1,L84&gt;2958465,L84&lt;&gt;INT(L84)),TRUE)),IF(LEN(P84&amp;"")=0,FALSE,IF(ISNUMBER(P84),OR(P84&lt;1,P84&gt;2958465,P84&lt;&gt;INT(P84)),TRUE)),IF(LEN(S84&amp;"")=0,FALSE,IF(ISNUMBER(S84),OR(S84&lt;1,S84&gt;2958465,S84&lt;&gt;INT(S84)),TRUE))),"Review: invalid verification date",IF(OR(L84&gt;'Start Here'!$B$6,P84&gt;'Start Here'!$B$6,S84&gt;'Start Here'!$B$6,P84&lt;L84,S84&lt;P84),"Review: verification date sequence",""))),IF(J84="Cancelled",IF(OR(N84="",R84="",S84=""),"Record cancellation reason / reviewer",""),IF(J84="Implemented",IF(OR(K84="",L84=""),"Add implementation evidence","Effectiveness review still needed"),""))))</x:f>
      </x:c>
      <x:c r="AA84" s="27" t="str">
        <x:f>IF(COUNTA(A84:V84)=0,"",IF(OR(J84="Verified",J84="Cancelled"),"",IF(LEN(O84&amp;"")=0,"Set Retest date",IF(NOT(ISNUMBER(O84)),"Check Retest date",IF(OR(O84&lt;1,O84&gt;2958465),"Check Retest date",IF(O84&lt;&gt;INT(O84),"Use date only",IF(LEN('Start Here'!$B$6&amp;"")=0,"Set as-of date",IF(NOT(ISNUMBER('Start Here'!$B$6)),"Check as-of date",IF(OR('Start Here'!$B$6&lt;1,'Start Here'!$B$6&gt;2958465),"Check as-of date",IF('Start Here'!$B$6&lt;&gt;INT('Start Here'!$B$6),"Use date only",IF(O84&lt;'Start Here'!$B$6,"Retest Overdue",IF(O84='Start Here'!$B$6,"Retest Due today",""))))))))))))</x:f>
      </x:c>
      <x:c r="AB84" s="27" t="str">
        <x:f>IF(COUNTA(A84:V84)=0,"",IF(LEN(U84&amp;"")=0,"",IF(NOT(ISNUMBER(U84)),"Check External date",IF(OR(U84&lt;1,U84&gt;2958465),"Check External date",IF(U84&lt;&gt;INT(U84),"Use date only",IF(LEN('Start Here'!$B$6&amp;"")=0,"Set as-of date",IF(NOT(ISNUMBER('Start Here'!$B$6)),"Check as-of date",IF(OR('Start Here'!$B$6&lt;1,'Start Here'!$B$6&gt;2958465),"Check as-of date",IF('Start Here'!$B$6&lt;&gt;INT('Start Here'!$B$6),"Use date only",IF(U84&lt;'Start Here'!$B$6,"External Overdue",IF(U84='Start Here'!$B$6,"External Due today","")))))))))))</x:f>
      </x:c>
    </x:row>
    <x:row r="85" ht="42" customHeight="1">
      <x:c r="A85" s="26"/>
      <x:c r="B85" s="26"/>
      <x:c r="C85" s="26"/>
      <x:c r="D85" s="28"/>
      <x:c r="E85" s="26"/>
      <x:c r="F85" s="26"/>
      <x:c r="G85" s="26"/>
      <x:c r="H85" s="26"/>
      <x:c r="I85" s="28"/>
      <x:c r="J85" s="26"/>
      <x:c r="K85" s="26"/>
      <x:c r="L85" s="28"/>
      <x:c r="M85" s="26"/>
      <x:c r="N85" s="26"/>
      <x:c r="O85" s="28"/>
      <x:c r="P85" s="28"/>
      <x:c r="Q85" s="26"/>
      <x:c r="R85" s="26"/>
      <x:c r="S85" s="28"/>
      <x:c r="T85" s="26"/>
      <x:c r="U85" s="28"/>
      <x:c r="V85" s="26"/>
      <x:c r="W85" s="27" t="str">
        <x:f>IF(COUNTA(A85:V85)=0,"",IF(A85="","Add action ID",IF(COUNTIFS($A$8:$A$107,A85)&gt;1,"Duplicate action ID",IF(B85="","Add evidence ID",IF(COUNTIFS('Evidence Register'!$A$8:$A$107,B85)=0,"Evidence ID not found",IF(COUNTIFS('Evidence Register'!$A$8:$A$107,B85)&gt;1,"Evidence ID duplicated",""))))))</x:f>
      </x:c>
      <x:c r="X85" s="27" t="str">
        <x:f>IF(COUNTA(A85:V85)=0,"",IF(OR(IF(LEN(D85&amp;"")=0,FALSE,IF(ISNUMBER(D85),OR(D85&lt;1,D85&gt;2958465,D85&lt;&gt;INT(D85)),TRUE)),IF(LEN(L85&amp;"")=0,FALSE,IF(ISNUMBER(L85),OR(L85&lt;1,L85&gt;2958465,L85&lt;&gt;INT(L85)),TRUE)),IF(LEN(P85&amp;"")=0,FALSE,IF(ISNUMBER(P85),OR(P85&lt;1,P85&gt;2958465,P85&lt;&gt;INT(P85)),TRUE)),IF(LEN(S85&amp;"")=0,FALSE,IF(ISNUMBER(S85),OR(S85&lt;1,S85&gt;2958465,S85&lt;&gt;INT(S85)),TRUE))),"Check recorded dates",IF(OR(C85="",D85="",E85="",F85="",G85="",H85="",M85="",J85=""),"Add finding / response / review plan",IF(AND(J85&lt;&gt;"Open",J85&lt;&gt;"In progress",J85&lt;&gt;"Implemented",J85&lt;&gt;"Verified",J85&lt;&gt;"Reopened",J85&lt;&gt;"Cancelled"),"Check internal status",""))))</x:f>
      </x:c>
      <x:c r="Y85" s="27" t="str">
        <x:f>IF(COUNTA(A85:V85)=0,"",IF(OR(J85="Verified",J85="Cancelled"),"",IF(LEN(I85&amp;"")=0,"Set Action date",IF(NOT(ISNUMBER(I85)),"Check Action date",IF(OR(I85&lt;1,I85&gt;2958465),"Check Action date",IF(I85&lt;&gt;INT(I85),"Use date only",IF(LEN('Start Here'!$B$6&amp;"")=0,"Set as-of date",IF(NOT(ISNUMBER('Start Here'!$B$6)),"Check as-of date",IF(OR('Start Here'!$B$6&lt;1,'Start Here'!$B$6&gt;2958465),"Check as-of date",IF('Start Here'!$B$6&lt;&gt;INT('Start Here'!$B$6),"Use date only",IF(I85&lt;'Start Here'!$B$6,"Action Overdue",IF(I85='Start Here'!$B$6,"Action Due today",""))))))))))))</x:f>
      </x:c>
      <x:c r="Z85" s="27" t="str">
        <x:f>IF(COUNTA(A85:V85)=0,"",IF(J85="Verified",IF(OR(K85="",L85="",M85="",N85="",P85="",Q85="",R85="",S85=""),"Review: verification record missing",IF(OR(IF(LEN(L85&amp;"")=0,FALSE,IF(ISNUMBER(L85),OR(L85&lt;1,L85&gt;2958465,L85&lt;&gt;INT(L85)),TRUE)),IF(LEN(P85&amp;"")=0,FALSE,IF(ISNUMBER(P85),OR(P85&lt;1,P85&gt;2958465,P85&lt;&gt;INT(P85)),TRUE)),IF(LEN(S85&amp;"")=0,FALSE,IF(ISNUMBER(S85),OR(S85&lt;1,S85&gt;2958465,S85&lt;&gt;INT(S85)),TRUE))),"Review: invalid verification date",IF(OR(L85&gt;'Start Here'!$B$6,P85&gt;'Start Here'!$B$6,S85&gt;'Start Here'!$B$6,P85&lt;L85,S85&lt;P85),"Review: verification date sequence",""))),IF(J85="Cancelled",IF(OR(N85="",R85="",S85=""),"Record cancellation reason / reviewer",""),IF(J85="Implemented",IF(OR(K85="",L85=""),"Add implementation evidence","Effectiveness review still needed"),""))))</x:f>
      </x:c>
      <x:c r="AA85" s="27" t="str">
        <x:f>IF(COUNTA(A85:V85)=0,"",IF(OR(J85="Verified",J85="Cancelled"),"",IF(LEN(O85&amp;"")=0,"Set Retest date",IF(NOT(ISNUMBER(O85)),"Check Retest date",IF(OR(O85&lt;1,O85&gt;2958465),"Check Retest date",IF(O85&lt;&gt;INT(O85),"Use date only",IF(LEN('Start Here'!$B$6&amp;"")=0,"Set as-of date",IF(NOT(ISNUMBER('Start Here'!$B$6)),"Check as-of date",IF(OR('Start Here'!$B$6&lt;1,'Start Here'!$B$6&gt;2958465),"Check as-of date",IF('Start Here'!$B$6&lt;&gt;INT('Start Here'!$B$6),"Use date only",IF(O85&lt;'Start Here'!$B$6,"Retest Overdue",IF(O85='Start Here'!$B$6,"Retest Due today",""))))))))))))</x:f>
      </x:c>
      <x:c r="AB85" s="27" t="str">
        <x:f>IF(COUNTA(A85:V85)=0,"",IF(LEN(U85&amp;"")=0,"",IF(NOT(ISNUMBER(U85)),"Check External date",IF(OR(U85&lt;1,U85&gt;2958465),"Check External date",IF(U85&lt;&gt;INT(U85),"Use date only",IF(LEN('Start Here'!$B$6&amp;"")=0,"Set as-of date",IF(NOT(ISNUMBER('Start Here'!$B$6)),"Check as-of date",IF(OR('Start Here'!$B$6&lt;1,'Start Here'!$B$6&gt;2958465),"Check as-of date",IF('Start Here'!$B$6&lt;&gt;INT('Start Here'!$B$6),"Use date only",IF(U85&lt;'Start Here'!$B$6,"External Overdue",IF(U85='Start Here'!$B$6,"External Due today","")))))))))))</x:f>
      </x:c>
    </x:row>
    <x:row r="86" ht="42" customHeight="1">
      <x:c r="A86" s="26"/>
      <x:c r="B86" s="26"/>
      <x:c r="C86" s="26"/>
      <x:c r="D86" s="28"/>
      <x:c r="E86" s="26"/>
      <x:c r="F86" s="26"/>
      <x:c r="G86" s="26"/>
      <x:c r="H86" s="26"/>
      <x:c r="I86" s="28"/>
      <x:c r="J86" s="26"/>
      <x:c r="K86" s="26"/>
      <x:c r="L86" s="28"/>
      <x:c r="M86" s="26"/>
      <x:c r="N86" s="26"/>
      <x:c r="O86" s="28"/>
      <x:c r="P86" s="28"/>
      <x:c r="Q86" s="26"/>
      <x:c r="R86" s="26"/>
      <x:c r="S86" s="28"/>
      <x:c r="T86" s="26"/>
      <x:c r="U86" s="28"/>
      <x:c r="V86" s="26"/>
      <x:c r="W86" s="27" t="str">
        <x:f>IF(COUNTA(A86:V86)=0,"",IF(A86="","Add action ID",IF(COUNTIFS($A$8:$A$107,A86)&gt;1,"Duplicate action ID",IF(B86="","Add evidence ID",IF(COUNTIFS('Evidence Register'!$A$8:$A$107,B86)=0,"Evidence ID not found",IF(COUNTIFS('Evidence Register'!$A$8:$A$107,B86)&gt;1,"Evidence ID duplicated",""))))))</x:f>
      </x:c>
      <x:c r="X86" s="27" t="str">
        <x:f>IF(COUNTA(A86:V86)=0,"",IF(OR(IF(LEN(D86&amp;"")=0,FALSE,IF(ISNUMBER(D86),OR(D86&lt;1,D86&gt;2958465,D86&lt;&gt;INT(D86)),TRUE)),IF(LEN(L86&amp;"")=0,FALSE,IF(ISNUMBER(L86),OR(L86&lt;1,L86&gt;2958465,L86&lt;&gt;INT(L86)),TRUE)),IF(LEN(P86&amp;"")=0,FALSE,IF(ISNUMBER(P86),OR(P86&lt;1,P86&gt;2958465,P86&lt;&gt;INT(P86)),TRUE)),IF(LEN(S86&amp;"")=0,FALSE,IF(ISNUMBER(S86),OR(S86&lt;1,S86&gt;2958465,S86&lt;&gt;INT(S86)),TRUE))),"Check recorded dates",IF(OR(C86="",D86="",E86="",F86="",G86="",H86="",M86="",J86=""),"Add finding / response / review plan",IF(AND(J86&lt;&gt;"Open",J86&lt;&gt;"In progress",J86&lt;&gt;"Implemented",J86&lt;&gt;"Verified",J86&lt;&gt;"Reopened",J86&lt;&gt;"Cancelled"),"Check internal status",""))))</x:f>
      </x:c>
      <x:c r="Y86" s="27" t="str">
        <x:f>IF(COUNTA(A86:V86)=0,"",IF(OR(J86="Verified",J86="Cancelled"),"",IF(LEN(I86&amp;"")=0,"Set Action date",IF(NOT(ISNUMBER(I86)),"Check Action date",IF(OR(I86&lt;1,I86&gt;2958465),"Check Action date",IF(I86&lt;&gt;INT(I86),"Use date only",IF(LEN('Start Here'!$B$6&amp;"")=0,"Set as-of date",IF(NOT(ISNUMBER('Start Here'!$B$6)),"Check as-of date",IF(OR('Start Here'!$B$6&lt;1,'Start Here'!$B$6&gt;2958465),"Check as-of date",IF('Start Here'!$B$6&lt;&gt;INT('Start Here'!$B$6),"Use date only",IF(I86&lt;'Start Here'!$B$6,"Action Overdue",IF(I86='Start Here'!$B$6,"Action Due today",""))))))))))))</x:f>
      </x:c>
      <x:c r="Z86" s="27" t="str">
        <x:f>IF(COUNTA(A86:V86)=0,"",IF(J86="Verified",IF(OR(K86="",L86="",M86="",N86="",P86="",Q86="",R86="",S86=""),"Review: verification record missing",IF(OR(IF(LEN(L86&amp;"")=0,FALSE,IF(ISNUMBER(L86),OR(L86&lt;1,L86&gt;2958465,L86&lt;&gt;INT(L86)),TRUE)),IF(LEN(P86&amp;"")=0,FALSE,IF(ISNUMBER(P86),OR(P86&lt;1,P86&gt;2958465,P86&lt;&gt;INT(P86)),TRUE)),IF(LEN(S86&amp;"")=0,FALSE,IF(ISNUMBER(S86),OR(S86&lt;1,S86&gt;2958465,S86&lt;&gt;INT(S86)),TRUE))),"Review: invalid verification date",IF(OR(L86&gt;'Start Here'!$B$6,P86&gt;'Start Here'!$B$6,S86&gt;'Start Here'!$B$6,P86&lt;L86,S86&lt;P86),"Review: verification date sequence",""))),IF(J86="Cancelled",IF(OR(N86="",R86="",S86=""),"Record cancellation reason / reviewer",""),IF(J86="Implemented",IF(OR(K86="",L86=""),"Add implementation evidence","Effectiveness review still needed"),""))))</x:f>
      </x:c>
      <x:c r="AA86" s="27" t="str">
        <x:f>IF(COUNTA(A86:V86)=0,"",IF(OR(J86="Verified",J86="Cancelled"),"",IF(LEN(O86&amp;"")=0,"Set Retest date",IF(NOT(ISNUMBER(O86)),"Check Retest date",IF(OR(O86&lt;1,O86&gt;2958465),"Check Retest date",IF(O86&lt;&gt;INT(O86),"Use date only",IF(LEN('Start Here'!$B$6&amp;"")=0,"Set as-of date",IF(NOT(ISNUMBER('Start Here'!$B$6)),"Check as-of date",IF(OR('Start Here'!$B$6&lt;1,'Start Here'!$B$6&gt;2958465),"Check as-of date",IF('Start Here'!$B$6&lt;&gt;INT('Start Here'!$B$6),"Use date only",IF(O86&lt;'Start Here'!$B$6,"Retest Overdue",IF(O86='Start Here'!$B$6,"Retest Due today",""))))))))))))</x:f>
      </x:c>
      <x:c r="AB86" s="27" t="str">
        <x:f>IF(COUNTA(A86:V86)=0,"",IF(LEN(U86&amp;"")=0,"",IF(NOT(ISNUMBER(U86)),"Check External date",IF(OR(U86&lt;1,U86&gt;2958465),"Check External date",IF(U86&lt;&gt;INT(U86),"Use date only",IF(LEN('Start Here'!$B$6&amp;"")=0,"Set as-of date",IF(NOT(ISNUMBER('Start Here'!$B$6)),"Check as-of date",IF(OR('Start Here'!$B$6&lt;1,'Start Here'!$B$6&gt;2958465),"Check as-of date",IF('Start Here'!$B$6&lt;&gt;INT('Start Here'!$B$6),"Use date only",IF(U86&lt;'Start Here'!$B$6,"External Overdue",IF(U86='Start Here'!$B$6,"External Due today","")))))))))))</x:f>
      </x:c>
    </x:row>
    <x:row r="87" ht="42" customHeight="1">
      <x:c r="A87" s="26"/>
      <x:c r="B87" s="26"/>
      <x:c r="C87" s="26"/>
      <x:c r="D87" s="28"/>
      <x:c r="E87" s="26"/>
      <x:c r="F87" s="26"/>
      <x:c r="G87" s="26"/>
      <x:c r="H87" s="26"/>
      <x:c r="I87" s="28"/>
      <x:c r="J87" s="26"/>
      <x:c r="K87" s="26"/>
      <x:c r="L87" s="28"/>
      <x:c r="M87" s="26"/>
      <x:c r="N87" s="26"/>
      <x:c r="O87" s="28"/>
      <x:c r="P87" s="28"/>
      <x:c r="Q87" s="26"/>
      <x:c r="R87" s="26"/>
      <x:c r="S87" s="28"/>
      <x:c r="T87" s="26"/>
      <x:c r="U87" s="28"/>
      <x:c r="V87" s="26"/>
      <x:c r="W87" s="27" t="str">
        <x:f>IF(COUNTA(A87:V87)=0,"",IF(A87="","Add action ID",IF(COUNTIFS($A$8:$A$107,A87)&gt;1,"Duplicate action ID",IF(B87="","Add evidence ID",IF(COUNTIFS('Evidence Register'!$A$8:$A$107,B87)=0,"Evidence ID not found",IF(COUNTIFS('Evidence Register'!$A$8:$A$107,B87)&gt;1,"Evidence ID duplicated",""))))))</x:f>
      </x:c>
      <x:c r="X87" s="27" t="str">
        <x:f>IF(COUNTA(A87:V87)=0,"",IF(OR(IF(LEN(D87&amp;"")=0,FALSE,IF(ISNUMBER(D87),OR(D87&lt;1,D87&gt;2958465,D87&lt;&gt;INT(D87)),TRUE)),IF(LEN(L87&amp;"")=0,FALSE,IF(ISNUMBER(L87),OR(L87&lt;1,L87&gt;2958465,L87&lt;&gt;INT(L87)),TRUE)),IF(LEN(P87&amp;"")=0,FALSE,IF(ISNUMBER(P87),OR(P87&lt;1,P87&gt;2958465,P87&lt;&gt;INT(P87)),TRUE)),IF(LEN(S87&amp;"")=0,FALSE,IF(ISNUMBER(S87),OR(S87&lt;1,S87&gt;2958465,S87&lt;&gt;INT(S87)),TRUE))),"Check recorded dates",IF(OR(C87="",D87="",E87="",F87="",G87="",H87="",M87="",J87=""),"Add finding / response / review plan",IF(AND(J87&lt;&gt;"Open",J87&lt;&gt;"In progress",J87&lt;&gt;"Implemented",J87&lt;&gt;"Verified",J87&lt;&gt;"Reopened",J87&lt;&gt;"Cancelled"),"Check internal status",""))))</x:f>
      </x:c>
      <x:c r="Y87" s="27" t="str">
        <x:f>IF(COUNTA(A87:V87)=0,"",IF(OR(J87="Verified",J87="Cancelled"),"",IF(LEN(I87&amp;"")=0,"Set Action date",IF(NOT(ISNUMBER(I87)),"Check Action date",IF(OR(I87&lt;1,I87&gt;2958465),"Check Action date",IF(I87&lt;&gt;INT(I87),"Use date only",IF(LEN('Start Here'!$B$6&amp;"")=0,"Set as-of date",IF(NOT(ISNUMBER('Start Here'!$B$6)),"Check as-of date",IF(OR('Start Here'!$B$6&lt;1,'Start Here'!$B$6&gt;2958465),"Check as-of date",IF('Start Here'!$B$6&lt;&gt;INT('Start Here'!$B$6),"Use date only",IF(I87&lt;'Start Here'!$B$6,"Action Overdue",IF(I87='Start Here'!$B$6,"Action Due today",""))))))))))))</x:f>
      </x:c>
      <x:c r="Z87" s="27" t="str">
        <x:f>IF(COUNTA(A87:V87)=0,"",IF(J87="Verified",IF(OR(K87="",L87="",M87="",N87="",P87="",Q87="",R87="",S87=""),"Review: verification record missing",IF(OR(IF(LEN(L87&amp;"")=0,FALSE,IF(ISNUMBER(L87),OR(L87&lt;1,L87&gt;2958465,L87&lt;&gt;INT(L87)),TRUE)),IF(LEN(P87&amp;"")=0,FALSE,IF(ISNUMBER(P87),OR(P87&lt;1,P87&gt;2958465,P87&lt;&gt;INT(P87)),TRUE)),IF(LEN(S87&amp;"")=0,FALSE,IF(ISNUMBER(S87),OR(S87&lt;1,S87&gt;2958465,S87&lt;&gt;INT(S87)),TRUE))),"Review: invalid verification date",IF(OR(L87&gt;'Start Here'!$B$6,P87&gt;'Start Here'!$B$6,S87&gt;'Start Here'!$B$6,P87&lt;L87,S87&lt;P87),"Review: verification date sequence",""))),IF(J87="Cancelled",IF(OR(N87="",R87="",S87=""),"Record cancellation reason / reviewer",""),IF(J87="Implemented",IF(OR(K87="",L87=""),"Add implementation evidence","Effectiveness review still needed"),""))))</x:f>
      </x:c>
      <x:c r="AA87" s="27" t="str">
        <x:f>IF(COUNTA(A87:V87)=0,"",IF(OR(J87="Verified",J87="Cancelled"),"",IF(LEN(O87&amp;"")=0,"Set Retest date",IF(NOT(ISNUMBER(O87)),"Check Retest date",IF(OR(O87&lt;1,O87&gt;2958465),"Check Retest date",IF(O87&lt;&gt;INT(O87),"Use date only",IF(LEN('Start Here'!$B$6&amp;"")=0,"Set as-of date",IF(NOT(ISNUMBER('Start Here'!$B$6)),"Check as-of date",IF(OR('Start Here'!$B$6&lt;1,'Start Here'!$B$6&gt;2958465),"Check as-of date",IF('Start Here'!$B$6&lt;&gt;INT('Start Here'!$B$6),"Use date only",IF(O87&lt;'Start Here'!$B$6,"Retest Overdue",IF(O87='Start Here'!$B$6,"Retest Due today",""))))))))))))</x:f>
      </x:c>
      <x:c r="AB87" s="27" t="str">
        <x:f>IF(COUNTA(A87:V87)=0,"",IF(LEN(U87&amp;"")=0,"",IF(NOT(ISNUMBER(U87)),"Check External date",IF(OR(U87&lt;1,U87&gt;2958465),"Check External date",IF(U87&lt;&gt;INT(U87),"Use date only",IF(LEN('Start Here'!$B$6&amp;"")=0,"Set as-of date",IF(NOT(ISNUMBER('Start Here'!$B$6)),"Check as-of date",IF(OR('Start Here'!$B$6&lt;1,'Start Here'!$B$6&gt;2958465),"Check as-of date",IF('Start Here'!$B$6&lt;&gt;INT('Start Here'!$B$6),"Use date only",IF(U87&lt;'Start Here'!$B$6,"External Overdue",IF(U87='Start Here'!$B$6,"External Due today","")))))))))))</x:f>
      </x:c>
    </x:row>
    <x:row r="88" ht="42" customHeight="1">
      <x:c r="A88" s="26"/>
      <x:c r="B88" s="26"/>
      <x:c r="C88" s="26"/>
      <x:c r="D88" s="28"/>
      <x:c r="E88" s="26"/>
      <x:c r="F88" s="26"/>
      <x:c r="G88" s="26"/>
      <x:c r="H88" s="26"/>
      <x:c r="I88" s="28"/>
      <x:c r="J88" s="26"/>
      <x:c r="K88" s="26"/>
      <x:c r="L88" s="28"/>
      <x:c r="M88" s="26"/>
      <x:c r="N88" s="26"/>
      <x:c r="O88" s="28"/>
      <x:c r="P88" s="28"/>
      <x:c r="Q88" s="26"/>
      <x:c r="R88" s="26"/>
      <x:c r="S88" s="28"/>
      <x:c r="T88" s="26"/>
      <x:c r="U88" s="28"/>
      <x:c r="V88" s="26"/>
      <x:c r="W88" s="27" t="str">
        <x:f>IF(COUNTA(A88:V88)=0,"",IF(A88="","Add action ID",IF(COUNTIFS($A$8:$A$107,A88)&gt;1,"Duplicate action ID",IF(B88="","Add evidence ID",IF(COUNTIFS('Evidence Register'!$A$8:$A$107,B88)=0,"Evidence ID not found",IF(COUNTIFS('Evidence Register'!$A$8:$A$107,B88)&gt;1,"Evidence ID duplicated",""))))))</x:f>
      </x:c>
      <x:c r="X88" s="27" t="str">
        <x:f>IF(COUNTA(A88:V88)=0,"",IF(OR(IF(LEN(D88&amp;"")=0,FALSE,IF(ISNUMBER(D88),OR(D88&lt;1,D88&gt;2958465,D88&lt;&gt;INT(D88)),TRUE)),IF(LEN(L88&amp;"")=0,FALSE,IF(ISNUMBER(L88),OR(L88&lt;1,L88&gt;2958465,L88&lt;&gt;INT(L88)),TRUE)),IF(LEN(P88&amp;"")=0,FALSE,IF(ISNUMBER(P88),OR(P88&lt;1,P88&gt;2958465,P88&lt;&gt;INT(P88)),TRUE)),IF(LEN(S88&amp;"")=0,FALSE,IF(ISNUMBER(S88),OR(S88&lt;1,S88&gt;2958465,S88&lt;&gt;INT(S88)),TRUE))),"Check recorded dates",IF(OR(C88="",D88="",E88="",F88="",G88="",H88="",M88="",J88=""),"Add finding / response / review plan",IF(AND(J88&lt;&gt;"Open",J88&lt;&gt;"In progress",J88&lt;&gt;"Implemented",J88&lt;&gt;"Verified",J88&lt;&gt;"Reopened",J88&lt;&gt;"Cancelled"),"Check internal status",""))))</x:f>
      </x:c>
      <x:c r="Y88" s="27" t="str">
        <x:f>IF(COUNTA(A88:V88)=0,"",IF(OR(J88="Verified",J88="Cancelled"),"",IF(LEN(I88&amp;"")=0,"Set Action date",IF(NOT(ISNUMBER(I88)),"Check Action date",IF(OR(I88&lt;1,I88&gt;2958465),"Check Action date",IF(I88&lt;&gt;INT(I88),"Use date only",IF(LEN('Start Here'!$B$6&amp;"")=0,"Set as-of date",IF(NOT(ISNUMBER('Start Here'!$B$6)),"Check as-of date",IF(OR('Start Here'!$B$6&lt;1,'Start Here'!$B$6&gt;2958465),"Check as-of date",IF('Start Here'!$B$6&lt;&gt;INT('Start Here'!$B$6),"Use date only",IF(I88&lt;'Start Here'!$B$6,"Action Overdue",IF(I88='Start Here'!$B$6,"Action Due today",""))))))))))))</x:f>
      </x:c>
      <x:c r="Z88" s="27" t="str">
        <x:f>IF(COUNTA(A88:V88)=0,"",IF(J88="Verified",IF(OR(K88="",L88="",M88="",N88="",P88="",Q88="",R88="",S88=""),"Review: verification record missing",IF(OR(IF(LEN(L88&amp;"")=0,FALSE,IF(ISNUMBER(L88),OR(L88&lt;1,L88&gt;2958465,L88&lt;&gt;INT(L88)),TRUE)),IF(LEN(P88&amp;"")=0,FALSE,IF(ISNUMBER(P88),OR(P88&lt;1,P88&gt;2958465,P88&lt;&gt;INT(P88)),TRUE)),IF(LEN(S88&amp;"")=0,FALSE,IF(ISNUMBER(S88),OR(S88&lt;1,S88&gt;2958465,S88&lt;&gt;INT(S88)),TRUE))),"Review: invalid verification date",IF(OR(L88&gt;'Start Here'!$B$6,P88&gt;'Start Here'!$B$6,S88&gt;'Start Here'!$B$6,P88&lt;L88,S88&lt;P88),"Review: verification date sequence",""))),IF(J88="Cancelled",IF(OR(N88="",R88="",S88=""),"Record cancellation reason / reviewer",""),IF(J88="Implemented",IF(OR(K88="",L88=""),"Add implementation evidence","Effectiveness review still needed"),""))))</x:f>
      </x:c>
      <x:c r="AA88" s="27" t="str">
        <x:f>IF(COUNTA(A88:V88)=0,"",IF(OR(J88="Verified",J88="Cancelled"),"",IF(LEN(O88&amp;"")=0,"Set Retest date",IF(NOT(ISNUMBER(O88)),"Check Retest date",IF(OR(O88&lt;1,O88&gt;2958465),"Check Retest date",IF(O88&lt;&gt;INT(O88),"Use date only",IF(LEN('Start Here'!$B$6&amp;"")=0,"Set as-of date",IF(NOT(ISNUMBER('Start Here'!$B$6)),"Check as-of date",IF(OR('Start Here'!$B$6&lt;1,'Start Here'!$B$6&gt;2958465),"Check as-of date",IF('Start Here'!$B$6&lt;&gt;INT('Start Here'!$B$6),"Use date only",IF(O88&lt;'Start Here'!$B$6,"Retest Overdue",IF(O88='Start Here'!$B$6,"Retest Due today",""))))))))))))</x:f>
      </x:c>
      <x:c r="AB88" s="27" t="str">
        <x:f>IF(COUNTA(A88:V88)=0,"",IF(LEN(U88&amp;"")=0,"",IF(NOT(ISNUMBER(U88)),"Check External date",IF(OR(U88&lt;1,U88&gt;2958465),"Check External date",IF(U88&lt;&gt;INT(U88),"Use date only",IF(LEN('Start Here'!$B$6&amp;"")=0,"Set as-of date",IF(NOT(ISNUMBER('Start Here'!$B$6)),"Check as-of date",IF(OR('Start Here'!$B$6&lt;1,'Start Here'!$B$6&gt;2958465),"Check as-of date",IF('Start Here'!$B$6&lt;&gt;INT('Start Here'!$B$6),"Use date only",IF(U88&lt;'Start Here'!$B$6,"External Overdue",IF(U88='Start Here'!$B$6,"External Due today","")))))))))))</x:f>
      </x:c>
    </x:row>
    <x:row r="89" ht="42" customHeight="1">
      <x:c r="A89" s="26"/>
      <x:c r="B89" s="26"/>
      <x:c r="C89" s="26"/>
      <x:c r="D89" s="28"/>
      <x:c r="E89" s="26"/>
      <x:c r="F89" s="26"/>
      <x:c r="G89" s="26"/>
      <x:c r="H89" s="26"/>
      <x:c r="I89" s="28"/>
      <x:c r="J89" s="26"/>
      <x:c r="K89" s="26"/>
      <x:c r="L89" s="28"/>
      <x:c r="M89" s="26"/>
      <x:c r="N89" s="26"/>
      <x:c r="O89" s="28"/>
      <x:c r="P89" s="28"/>
      <x:c r="Q89" s="26"/>
      <x:c r="R89" s="26"/>
      <x:c r="S89" s="28"/>
      <x:c r="T89" s="26"/>
      <x:c r="U89" s="28"/>
      <x:c r="V89" s="26"/>
      <x:c r="W89" s="27" t="str">
        <x:f>IF(COUNTA(A89:V89)=0,"",IF(A89="","Add action ID",IF(COUNTIFS($A$8:$A$107,A89)&gt;1,"Duplicate action ID",IF(B89="","Add evidence ID",IF(COUNTIFS('Evidence Register'!$A$8:$A$107,B89)=0,"Evidence ID not found",IF(COUNTIFS('Evidence Register'!$A$8:$A$107,B89)&gt;1,"Evidence ID duplicated",""))))))</x:f>
      </x:c>
      <x:c r="X89" s="27" t="str">
        <x:f>IF(COUNTA(A89:V89)=0,"",IF(OR(IF(LEN(D89&amp;"")=0,FALSE,IF(ISNUMBER(D89),OR(D89&lt;1,D89&gt;2958465,D89&lt;&gt;INT(D89)),TRUE)),IF(LEN(L89&amp;"")=0,FALSE,IF(ISNUMBER(L89),OR(L89&lt;1,L89&gt;2958465,L89&lt;&gt;INT(L89)),TRUE)),IF(LEN(P89&amp;"")=0,FALSE,IF(ISNUMBER(P89),OR(P89&lt;1,P89&gt;2958465,P89&lt;&gt;INT(P89)),TRUE)),IF(LEN(S89&amp;"")=0,FALSE,IF(ISNUMBER(S89),OR(S89&lt;1,S89&gt;2958465,S89&lt;&gt;INT(S89)),TRUE))),"Check recorded dates",IF(OR(C89="",D89="",E89="",F89="",G89="",H89="",M89="",J89=""),"Add finding / response / review plan",IF(AND(J89&lt;&gt;"Open",J89&lt;&gt;"In progress",J89&lt;&gt;"Implemented",J89&lt;&gt;"Verified",J89&lt;&gt;"Reopened",J89&lt;&gt;"Cancelled"),"Check internal status",""))))</x:f>
      </x:c>
      <x:c r="Y89" s="27" t="str">
        <x:f>IF(COUNTA(A89:V89)=0,"",IF(OR(J89="Verified",J89="Cancelled"),"",IF(LEN(I89&amp;"")=0,"Set Action date",IF(NOT(ISNUMBER(I89)),"Check Action date",IF(OR(I89&lt;1,I89&gt;2958465),"Check Action date",IF(I89&lt;&gt;INT(I89),"Use date only",IF(LEN('Start Here'!$B$6&amp;"")=0,"Set as-of date",IF(NOT(ISNUMBER('Start Here'!$B$6)),"Check as-of date",IF(OR('Start Here'!$B$6&lt;1,'Start Here'!$B$6&gt;2958465),"Check as-of date",IF('Start Here'!$B$6&lt;&gt;INT('Start Here'!$B$6),"Use date only",IF(I89&lt;'Start Here'!$B$6,"Action Overdue",IF(I89='Start Here'!$B$6,"Action Due today",""))))))))))))</x:f>
      </x:c>
      <x:c r="Z89" s="27" t="str">
        <x:f>IF(COUNTA(A89:V89)=0,"",IF(J89="Verified",IF(OR(K89="",L89="",M89="",N89="",P89="",Q89="",R89="",S89=""),"Review: verification record missing",IF(OR(IF(LEN(L89&amp;"")=0,FALSE,IF(ISNUMBER(L89),OR(L89&lt;1,L89&gt;2958465,L89&lt;&gt;INT(L89)),TRUE)),IF(LEN(P89&amp;"")=0,FALSE,IF(ISNUMBER(P89),OR(P89&lt;1,P89&gt;2958465,P89&lt;&gt;INT(P89)),TRUE)),IF(LEN(S89&amp;"")=0,FALSE,IF(ISNUMBER(S89),OR(S89&lt;1,S89&gt;2958465,S89&lt;&gt;INT(S89)),TRUE))),"Review: invalid verification date",IF(OR(L89&gt;'Start Here'!$B$6,P89&gt;'Start Here'!$B$6,S89&gt;'Start Here'!$B$6,P89&lt;L89,S89&lt;P89),"Review: verification date sequence",""))),IF(J89="Cancelled",IF(OR(N89="",R89="",S89=""),"Record cancellation reason / reviewer",""),IF(J89="Implemented",IF(OR(K89="",L89=""),"Add implementation evidence","Effectiveness review still needed"),""))))</x:f>
      </x:c>
      <x:c r="AA89" s="27" t="str">
        <x:f>IF(COUNTA(A89:V89)=0,"",IF(OR(J89="Verified",J89="Cancelled"),"",IF(LEN(O89&amp;"")=0,"Set Retest date",IF(NOT(ISNUMBER(O89)),"Check Retest date",IF(OR(O89&lt;1,O89&gt;2958465),"Check Retest date",IF(O89&lt;&gt;INT(O89),"Use date only",IF(LEN('Start Here'!$B$6&amp;"")=0,"Set as-of date",IF(NOT(ISNUMBER('Start Here'!$B$6)),"Check as-of date",IF(OR('Start Here'!$B$6&lt;1,'Start Here'!$B$6&gt;2958465),"Check as-of date",IF('Start Here'!$B$6&lt;&gt;INT('Start Here'!$B$6),"Use date only",IF(O89&lt;'Start Here'!$B$6,"Retest Overdue",IF(O89='Start Here'!$B$6,"Retest Due today",""))))))))))))</x:f>
      </x:c>
      <x:c r="AB89" s="27" t="str">
        <x:f>IF(COUNTA(A89:V89)=0,"",IF(LEN(U89&amp;"")=0,"",IF(NOT(ISNUMBER(U89)),"Check External date",IF(OR(U89&lt;1,U89&gt;2958465),"Check External date",IF(U89&lt;&gt;INT(U89),"Use date only",IF(LEN('Start Here'!$B$6&amp;"")=0,"Set as-of date",IF(NOT(ISNUMBER('Start Here'!$B$6)),"Check as-of date",IF(OR('Start Here'!$B$6&lt;1,'Start Here'!$B$6&gt;2958465),"Check as-of date",IF('Start Here'!$B$6&lt;&gt;INT('Start Here'!$B$6),"Use date only",IF(U89&lt;'Start Here'!$B$6,"External Overdue",IF(U89='Start Here'!$B$6,"External Due today","")))))))))))</x:f>
      </x:c>
    </x:row>
    <x:row r="90" ht="42" customHeight="1">
      <x:c r="A90" s="26"/>
      <x:c r="B90" s="26"/>
      <x:c r="C90" s="26"/>
      <x:c r="D90" s="28"/>
      <x:c r="E90" s="26"/>
      <x:c r="F90" s="26"/>
      <x:c r="G90" s="26"/>
      <x:c r="H90" s="26"/>
      <x:c r="I90" s="28"/>
      <x:c r="J90" s="26"/>
      <x:c r="K90" s="26"/>
      <x:c r="L90" s="28"/>
      <x:c r="M90" s="26"/>
      <x:c r="N90" s="26"/>
      <x:c r="O90" s="28"/>
      <x:c r="P90" s="28"/>
      <x:c r="Q90" s="26"/>
      <x:c r="R90" s="26"/>
      <x:c r="S90" s="28"/>
      <x:c r="T90" s="26"/>
      <x:c r="U90" s="28"/>
      <x:c r="V90" s="26"/>
      <x:c r="W90" s="27" t="str">
        <x:f>IF(COUNTA(A90:V90)=0,"",IF(A90="","Add action ID",IF(COUNTIFS($A$8:$A$107,A90)&gt;1,"Duplicate action ID",IF(B90="","Add evidence ID",IF(COUNTIFS('Evidence Register'!$A$8:$A$107,B90)=0,"Evidence ID not found",IF(COUNTIFS('Evidence Register'!$A$8:$A$107,B90)&gt;1,"Evidence ID duplicated",""))))))</x:f>
      </x:c>
      <x:c r="X90" s="27" t="str">
        <x:f>IF(COUNTA(A90:V90)=0,"",IF(OR(IF(LEN(D90&amp;"")=0,FALSE,IF(ISNUMBER(D90),OR(D90&lt;1,D90&gt;2958465,D90&lt;&gt;INT(D90)),TRUE)),IF(LEN(L90&amp;"")=0,FALSE,IF(ISNUMBER(L90),OR(L90&lt;1,L90&gt;2958465,L90&lt;&gt;INT(L90)),TRUE)),IF(LEN(P90&amp;"")=0,FALSE,IF(ISNUMBER(P90),OR(P90&lt;1,P90&gt;2958465,P90&lt;&gt;INT(P90)),TRUE)),IF(LEN(S90&amp;"")=0,FALSE,IF(ISNUMBER(S90),OR(S90&lt;1,S90&gt;2958465,S90&lt;&gt;INT(S90)),TRUE))),"Check recorded dates",IF(OR(C90="",D90="",E90="",F90="",G90="",H90="",M90="",J90=""),"Add finding / response / review plan",IF(AND(J90&lt;&gt;"Open",J90&lt;&gt;"In progress",J90&lt;&gt;"Implemented",J90&lt;&gt;"Verified",J90&lt;&gt;"Reopened",J90&lt;&gt;"Cancelled"),"Check internal status",""))))</x:f>
      </x:c>
      <x:c r="Y90" s="27" t="str">
        <x:f>IF(COUNTA(A90:V90)=0,"",IF(OR(J90="Verified",J90="Cancelled"),"",IF(LEN(I90&amp;"")=0,"Set Action date",IF(NOT(ISNUMBER(I90)),"Check Action date",IF(OR(I90&lt;1,I90&gt;2958465),"Check Action date",IF(I90&lt;&gt;INT(I90),"Use date only",IF(LEN('Start Here'!$B$6&amp;"")=0,"Set as-of date",IF(NOT(ISNUMBER('Start Here'!$B$6)),"Check as-of date",IF(OR('Start Here'!$B$6&lt;1,'Start Here'!$B$6&gt;2958465),"Check as-of date",IF('Start Here'!$B$6&lt;&gt;INT('Start Here'!$B$6),"Use date only",IF(I90&lt;'Start Here'!$B$6,"Action Overdue",IF(I90='Start Here'!$B$6,"Action Due today",""))))))))))))</x:f>
      </x:c>
      <x:c r="Z90" s="27" t="str">
        <x:f>IF(COUNTA(A90:V90)=0,"",IF(J90="Verified",IF(OR(K90="",L90="",M90="",N90="",P90="",Q90="",R90="",S90=""),"Review: verification record missing",IF(OR(IF(LEN(L90&amp;"")=0,FALSE,IF(ISNUMBER(L90),OR(L90&lt;1,L90&gt;2958465,L90&lt;&gt;INT(L90)),TRUE)),IF(LEN(P90&amp;"")=0,FALSE,IF(ISNUMBER(P90),OR(P90&lt;1,P90&gt;2958465,P90&lt;&gt;INT(P90)),TRUE)),IF(LEN(S90&amp;"")=0,FALSE,IF(ISNUMBER(S90),OR(S90&lt;1,S90&gt;2958465,S90&lt;&gt;INT(S90)),TRUE))),"Review: invalid verification date",IF(OR(L90&gt;'Start Here'!$B$6,P90&gt;'Start Here'!$B$6,S90&gt;'Start Here'!$B$6,P90&lt;L90,S90&lt;P90),"Review: verification date sequence",""))),IF(J90="Cancelled",IF(OR(N90="",R90="",S90=""),"Record cancellation reason / reviewer",""),IF(J90="Implemented",IF(OR(K90="",L90=""),"Add implementation evidence","Effectiveness review still needed"),""))))</x:f>
      </x:c>
      <x:c r="AA90" s="27" t="str">
        <x:f>IF(COUNTA(A90:V90)=0,"",IF(OR(J90="Verified",J90="Cancelled"),"",IF(LEN(O90&amp;"")=0,"Set Retest date",IF(NOT(ISNUMBER(O90)),"Check Retest date",IF(OR(O90&lt;1,O90&gt;2958465),"Check Retest date",IF(O90&lt;&gt;INT(O90),"Use date only",IF(LEN('Start Here'!$B$6&amp;"")=0,"Set as-of date",IF(NOT(ISNUMBER('Start Here'!$B$6)),"Check as-of date",IF(OR('Start Here'!$B$6&lt;1,'Start Here'!$B$6&gt;2958465),"Check as-of date",IF('Start Here'!$B$6&lt;&gt;INT('Start Here'!$B$6),"Use date only",IF(O90&lt;'Start Here'!$B$6,"Retest Overdue",IF(O90='Start Here'!$B$6,"Retest Due today",""))))))))))))</x:f>
      </x:c>
      <x:c r="AB90" s="27" t="str">
        <x:f>IF(COUNTA(A90:V90)=0,"",IF(LEN(U90&amp;"")=0,"",IF(NOT(ISNUMBER(U90)),"Check External date",IF(OR(U90&lt;1,U90&gt;2958465),"Check External date",IF(U90&lt;&gt;INT(U90),"Use date only",IF(LEN('Start Here'!$B$6&amp;"")=0,"Set as-of date",IF(NOT(ISNUMBER('Start Here'!$B$6)),"Check as-of date",IF(OR('Start Here'!$B$6&lt;1,'Start Here'!$B$6&gt;2958465),"Check as-of date",IF('Start Here'!$B$6&lt;&gt;INT('Start Here'!$B$6),"Use date only",IF(U90&lt;'Start Here'!$B$6,"External Overdue",IF(U90='Start Here'!$B$6,"External Due today","")))))))))))</x:f>
      </x:c>
    </x:row>
    <x:row r="91" ht="42" customHeight="1">
      <x:c r="A91" s="26"/>
      <x:c r="B91" s="26"/>
      <x:c r="C91" s="26"/>
      <x:c r="D91" s="28"/>
      <x:c r="E91" s="26"/>
      <x:c r="F91" s="26"/>
      <x:c r="G91" s="26"/>
      <x:c r="H91" s="26"/>
      <x:c r="I91" s="28"/>
      <x:c r="J91" s="26"/>
      <x:c r="K91" s="26"/>
      <x:c r="L91" s="28"/>
      <x:c r="M91" s="26"/>
      <x:c r="N91" s="26"/>
      <x:c r="O91" s="28"/>
      <x:c r="P91" s="28"/>
      <x:c r="Q91" s="26"/>
      <x:c r="R91" s="26"/>
      <x:c r="S91" s="28"/>
      <x:c r="T91" s="26"/>
      <x:c r="U91" s="28"/>
      <x:c r="V91" s="26"/>
      <x:c r="W91" s="27" t="str">
        <x:f>IF(COUNTA(A91:V91)=0,"",IF(A91="","Add action ID",IF(COUNTIFS($A$8:$A$107,A91)&gt;1,"Duplicate action ID",IF(B91="","Add evidence ID",IF(COUNTIFS('Evidence Register'!$A$8:$A$107,B91)=0,"Evidence ID not found",IF(COUNTIFS('Evidence Register'!$A$8:$A$107,B91)&gt;1,"Evidence ID duplicated",""))))))</x:f>
      </x:c>
      <x:c r="X91" s="27" t="str">
        <x:f>IF(COUNTA(A91:V91)=0,"",IF(OR(IF(LEN(D91&amp;"")=0,FALSE,IF(ISNUMBER(D91),OR(D91&lt;1,D91&gt;2958465,D91&lt;&gt;INT(D91)),TRUE)),IF(LEN(L91&amp;"")=0,FALSE,IF(ISNUMBER(L91),OR(L91&lt;1,L91&gt;2958465,L91&lt;&gt;INT(L91)),TRUE)),IF(LEN(P91&amp;"")=0,FALSE,IF(ISNUMBER(P91),OR(P91&lt;1,P91&gt;2958465,P91&lt;&gt;INT(P91)),TRUE)),IF(LEN(S91&amp;"")=0,FALSE,IF(ISNUMBER(S91),OR(S91&lt;1,S91&gt;2958465,S91&lt;&gt;INT(S91)),TRUE))),"Check recorded dates",IF(OR(C91="",D91="",E91="",F91="",G91="",H91="",M91="",J91=""),"Add finding / response / review plan",IF(AND(J91&lt;&gt;"Open",J91&lt;&gt;"In progress",J91&lt;&gt;"Implemented",J91&lt;&gt;"Verified",J91&lt;&gt;"Reopened",J91&lt;&gt;"Cancelled"),"Check internal status",""))))</x:f>
      </x:c>
      <x:c r="Y91" s="27" t="str">
        <x:f>IF(COUNTA(A91:V91)=0,"",IF(OR(J91="Verified",J91="Cancelled"),"",IF(LEN(I91&amp;"")=0,"Set Action date",IF(NOT(ISNUMBER(I91)),"Check Action date",IF(OR(I91&lt;1,I91&gt;2958465),"Check Action date",IF(I91&lt;&gt;INT(I91),"Use date only",IF(LEN('Start Here'!$B$6&amp;"")=0,"Set as-of date",IF(NOT(ISNUMBER('Start Here'!$B$6)),"Check as-of date",IF(OR('Start Here'!$B$6&lt;1,'Start Here'!$B$6&gt;2958465),"Check as-of date",IF('Start Here'!$B$6&lt;&gt;INT('Start Here'!$B$6),"Use date only",IF(I91&lt;'Start Here'!$B$6,"Action Overdue",IF(I91='Start Here'!$B$6,"Action Due today",""))))))))))))</x:f>
      </x:c>
      <x:c r="Z91" s="27" t="str">
        <x:f>IF(COUNTA(A91:V91)=0,"",IF(J91="Verified",IF(OR(K91="",L91="",M91="",N91="",P91="",Q91="",R91="",S91=""),"Review: verification record missing",IF(OR(IF(LEN(L91&amp;"")=0,FALSE,IF(ISNUMBER(L91),OR(L91&lt;1,L91&gt;2958465,L91&lt;&gt;INT(L91)),TRUE)),IF(LEN(P91&amp;"")=0,FALSE,IF(ISNUMBER(P91),OR(P91&lt;1,P91&gt;2958465,P91&lt;&gt;INT(P91)),TRUE)),IF(LEN(S91&amp;"")=0,FALSE,IF(ISNUMBER(S91),OR(S91&lt;1,S91&gt;2958465,S91&lt;&gt;INT(S91)),TRUE))),"Review: invalid verification date",IF(OR(L91&gt;'Start Here'!$B$6,P91&gt;'Start Here'!$B$6,S91&gt;'Start Here'!$B$6,P91&lt;L91,S91&lt;P91),"Review: verification date sequence",""))),IF(J91="Cancelled",IF(OR(N91="",R91="",S91=""),"Record cancellation reason / reviewer",""),IF(J91="Implemented",IF(OR(K91="",L91=""),"Add implementation evidence","Effectiveness review still needed"),""))))</x:f>
      </x:c>
      <x:c r="AA91" s="27" t="str">
        <x:f>IF(COUNTA(A91:V91)=0,"",IF(OR(J91="Verified",J91="Cancelled"),"",IF(LEN(O91&amp;"")=0,"Set Retest date",IF(NOT(ISNUMBER(O91)),"Check Retest date",IF(OR(O91&lt;1,O91&gt;2958465),"Check Retest date",IF(O91&lt;&gt;INT(O91),"Use date only",IF(LEN('Start Here'!$B$6&amp;"")=0,"Set as-of date",IF(NOT(ISNUMBER('Start Here'!$B$6)),"Check as-of date",IF(OR('Start Here'!$B$6&lt;1,'Start Here'!$B$6&gt;2958465),"Check as-of date",IF('Start Here'!$B$6&lt;&gt;INT('Start Here'!$B$6),"Use date only",IF(O91&lt;'Start Here'!$B$6,"Retest Overdue",IF(O91='Start Here'!$B$6,"Retest Due today",""))))))))))))</x:f>
      </x:c>
      <x:c r="AB91" s="27" t="str">
        <x:f>IF(COUNTA(A91:V91)=0,"",IF(LEN(U91&amp;"")=0,"",IF(NOT(ISNUMBER(U91)),"Check External date",IF(OR(U91&lt;1,U91&gt;2958465),"Check External date",IF(U91&lt;&gt;INT(U91),"Use date only",IF(LEN('Start Here'!$B$6&amp;"")=0,"Set as-of date",IF(NOT(ISNUMBER('Start Here'!$B$6)),"Check as-of date",IF(OR('Start Here'!$B$6&lt;1,'Start Here'!$B$6&gt;2958465),"Check as-of date",IF('Start Here'!$B$6&lt;&gt;INT('Start Here'!$B$6),"Use date only",IF(U91&lt;'Start Here'!$B$6,"External Overdue",IF(U91='Start Here'!$B$6,"External Due today","")))))))))))</x:f>
      </x:c>
    </x:row>
    <x:row r="92" ht="42" customHeight="1">
      <x:c r="A92" s="26"/>
      <x:c r="B92" s="26"/>
      <x:c r="C92" s="26"/>
      <x:c r="D92" s="28"/>
      <x:c r="E92" s="26"/>
      <x:c r="F92" s="26"/>
      <x:c r="G92" s="26"/>
      <x:c r="H92" s="26"/>
      <x:c r="I92" s="28"/>
      <x:c r="J92" s="26"/>
      <x:c r="K92" s="26"/>
      <x:c r="L92" s="28"/>
      <x:c r="M92" s="26"/>
      <x:c r="N92" s="26"/>
      <x:c r="O92" s="28"/>
      <x:c r="P92" s="28"/>
      <x:c r="Q92" s="26"/>
      <x:c r="R92" s="26"/>
      <x:c r="S92" s="28"/>
      <x:c r="T92" s="26"/>
      <x:c r="U92" s="28"/>
      <x:c r="V92" s="26"/>
      <x:c r="W92" s="27" t="str">
        <x:f>IF(COUNTA(A92:V92)=0,"",IF(A92="","Add action ID",IF(COUNTIFS($A$8:$A$107,A92)&gt;1,"Duplicate action ID",IF(B92="","Add evidence ID",IF(COUNTIFS('Evidence Register'!$A$8:$A$107,B92)=0,"Evidence ID not found",IF(COUNTIFS('Evidence Register'!$A$8:$A$107,B92)&gt;1,"Evidence ID duplicated",""))))))</x:f>
      </x:c>
      <x:c r="X92" s="27" t="str">
        <x:f>IF(COUNTA(A92:V92)=0,"",IF(OR(IF(LEN(D92&amp;"")=0,FALSE,IF(ISNUMBER(D92),OR(D92&lt;1,D92&gt;2958465,D92&lt;&gt;INT(D92)),TRUE)),IF(LEN(L92&amp;"")=0,FALSE,IF(ISNUMBER(L92),OR(L92&lt;1,L92&gt;2958465,L92&lt;&gt;INT(L92)),TRUE)),IF(LEN(P92&amp;"")=0,FALSE,IF(ISNUMBER(P92),OR(P92&lt;1,P92&gt;2958465,P92&lt;&gt;INT(P92)),TRUE)),IF(LEN(S92&amp;"")=0,FALSE,IF(ISNUMBER(S92),OR(S92&lt;1,S92&gt;2958465,S92&lt;&gt;INT(S92)),TRUE))),"Check recorded dates",IF(OR(C92="",D92="",E92="",F92="",G92="",H92="",M92="",J92=""),"Add finding / response / review plan",IF(AND(J92&lt;&gt;"Open",J92&lt;&gt;"In progress",J92&lt;&gt;"Implemented",J92&lt;&gt;"Verified",J92&lt;&gt;"Reopened",J92&lt;&gt;"Cancelled"),"Check internal status",""))))</x:f>
      </x:c>
      <x:c r="Y92" s="27" t="str">
        <x:f>IF(COUNTA(A92:V92)=0,"",IF(OR(J92="Verified",J92="Cancelled"),"",IF(LEN(I92&amp;"")=0,"Set Action date",IF(NOT(ISNUMBER(I92)),"Check Action date",IF(OR(I92&lt;1,I92&gt;2958465),"Check Action date",IF(I92&lt;&gt;INT(I92),"Use date only",IF(LEN('Start Here'!$B$6&amp;"")=0,"Set as-of date",IF(NOT(ISNUMBER('Start Here'!$B$6)),"Check as-of date",IF(OR('Start Here'!$B$6&lt;1,'Start Here'!$B$6&gt;2958465),"Check as-of date",IF('Start Here'!$B$6&lt;&gt;INT('Start Here'!$B$6),"Use date only",IF(I92&lt;'Start Here'!$B$6,"Action Overdue",IF(I92='Start Here'!$B$6,"Action Due today",""))))))))))))</x:f>
      </x:c>
      <x:c r="Z92" s="27" t="str">
        <x:f>IF(COUNTA(A92:V92)=0,"",IF(J92="Verified",IF(OR(K92="",L92="",M92="",N92="",P92="",Q92="",R92="",S92=""),"Review: verification record missing",IF(OR(IF(LEN(L92&amp;"")=0,FALSE,IF(ISNUMBER(L92),OR(L92&lt;1,L92&gt;2958465,L92&lt;&gt;INT(L92)),TRUE)),IF(LEN(P92&amp;"")=0,FALSE,IF(ISNUMBER(P92),OR(P92&lt;1,P92&gt;2958465,P92&lt;&gt;INT(P92)),TRUE)),IF(LEN(S92&amp;"")=0,FALSE,IF(ISNUMBER(S92),OR(S92&lt;1,S92&gt;2958465,S92&lt;&gt;INT(S92)),TRUE))),"Review: invalid verification date",IF(OR(L92&gt;'Start Here'!$B$6,P92&gt;'Start Here'!$B$6,S92&gt;'Start Here'!$B$6,P92&lt;L92,S92&lt;P92),"Review: verification date sequence",""))),IF(J92="Cancelled",IF(OR(N92="",R92="",S92=""),"Record cancellation reason / reviewer",""),IF(J92="Implemented",IF(OR(K92="",L92=""),"Add implementation evidence","Effectiveness review still needed"),""))))</x:f>
      </x:c>
      <x:c r="AA92" s="27" t="str">
        <x:f>IF(COUNTA(A92:V92)=0,"",IF(OR(J92="Verified",J92="Cancelled"),"",IF(LEN(O92&amp;"")=0,"Set Retest date",IF(NOT(ISNUMBER(O92)),"Check Retest date",IF(OR(O92&lt;1,O92&gt;2958465),"Check Retest date",IF(O92&lt;&gt;INT(O92),"Use date only",IF(LEN('Start Here'!$B$6&amp;"")=0,"Set as-of date",IF(NOT(ISNUMBER('Start Here'!$B$6)),"Check as-of date",IF(OR('Start Here'!$B$6&lt;1,'Start Here'!$B$6&gt;2958465),"Check as-of date",IF('Start Here'!$B$6&lt;&gt;INT('Start Here'!$B$6),"Use date only",IF(O92&lt;'Start Here'!$B$6,"Retest Overdue",IF(O92='Start Here'!$B$6,"Retest Due today",""))))))))))))</x:f>
      </x:c>
      <x:c r="AB92" s="27" t="str">
        <x:f>IF(COUNTA(A92:V92)=0,"",IF(LEN(U92&amp;"")=0,"",IF(NOT(ISNUMBER(U92)),"Check External date",IF(OR(U92&lt;1,U92&gt;2958465),"Check External date",IF(U92&lt;&gt;INT(U92),"Use date only",IF(LEN('Start Here'!$B$6&amp;"")=0,"Set as-of date",IF(NOT(ISNUMBER('Start Here'!$B$6)),"Check as-of date",IF(OR('Start Here'!$B$6&lt;1,'Start Here'!$B$6&gt;2958465),"Check as-of date",IF('Start Here'!$B$6&lt;&gt;INT('Start Here'!$B$6),"Use date only",IF(U92&lt;'Start Here'!$B$6,"External Overdue",IF(U92='Start Here'!$B$6,"External Due today","")))))))))))</x:f>
      </x:c>
    </x:row>
    <x:row r="93" ht="42" customHeight="1">
      <x:c r="A93" s="26"/>
      <x:c r="B93" s="26"/>
      <x:c r="C93" s="26"/>
      <x:c r="D93" s="28"/>
      <x:c r="E93" s="26"/>
      <x:c r="F93" s="26"/>
      <x:c r="G93" s="26"/>
      <x:c r="H93" s="26"/>
      <x:c r="I93" s="28"/>
      <x:c r="J93" s="26"/>
      <x:c r="K93" s="26"/>
      <x:c r="L93" s="28"/>
      <x:c r="M93" s="26"/>
      <x:c r="N93" s="26"/>
      <x:c r="O93" s="28"/>
      <x:c r="P93" s="28"/>
      <x:c r="Q93" s="26"/>
      <x:c r="R93" s="26"/>
      <x:c r="S93" s="28"/>
      <x:c r="T93" s="26"/>
      <x:c r="U93" s="28"/>
      <x:c r="V93" s="26"/>
      <x:c r="W93" s="27" t="str">
        <x:f>IF(COUNTA(A93:V93)=0,"",IF(A93="","Add action ID",IF(COUNTIFS($A$8:$A$107,A93)&gt;1,"Duplicate action ID",IF(B93="","Add evidence ID",IF(COUNTIFS('Evidence Register'!$A$8:$A$107,B93)=0,"Evidence ID not found",IF(COUNTIFS('Evidence Register'!$A$8:$A$107,B93)&gt;1,"Evidence ID duplicated",""))))))</x:f>
      </x:c>
      <x:c r="X93" s="27" t="str">
        <x:f>IF(COUNTA(A93:V93)=0,"",IF(OR(IF(LEN(D93&amp;"")=0,FALSE,IF(ISNUMBER(D93),OR(D93&lt;1,D93&gt;2958465,D93&lt;&gt;INT(D93)),TRUE)),IF(LEN(L93&amp;"")=0,FALSE,IF(ISNUMBER(L93),OR(L93&lt;1,L93&gt;2958465,L93&lt;&gt;INT(L93)),TRUE)),IF(LEN(P93&amp;"")=0,FALSE,IF(ISNUMBER(P93),OR(P93&lt;1,P93&gt;2958465,P93&lt;&gt;INT(P93)),TRUE)),IF(LEN(S93&amp;"")=0,FALSE,IF(ISNUMBER(S93),OR(S93&lt;1,S93&gt;2958465,S93&lt;&gt;INT(S93)),TRUE))),"Check recorded dates",IF(OR(C93="",D93="",E93="",F93="",G93="",H93="",M93="",J93=""),"Add finding / response / review plan",IF(AND(J93&lt;&gt;"Open",J93&lt;&gt;"In progress",J93&lt;&gt;"Implemented",J93&lt;&gt;"Verified",J93&lt;&gt;"Reopened",J93&lt;&gt;"Cancelled"),"Check internal status",""))))</x:f>
      </x:c>
      <x:c r="Y93" s="27" t="str">
        <x:f>IF(COUNTA(A93:V93)=0,"",IF(OR(J93="Verified",J93="Cancelled"),"",IF(LEN(I93&amp;"")=0,"Set Action date",IF(NOT(ISNUMBER(I93)),"Check Action date",IF(OR(I93&lt;1,I93&gt;2958465),"Check Action date",IF(I93&lt;&gt;INT(I93),"Use date only",IF(LEN('Start Here'!$B$6&amp;"")=0,"Set as-of date",IF(NOT(ISNUMBER('Start Here'!$B$6)),"Check as-of date",IF(OR('Start Here'!$B$6&lt;1,'Start Here'!$B$6&gt;2958465),"Check as-of date",IF('Start Here'!$B$6&lt;&gt;INT('Start Here'!$B$6),"Use date only",IF(I93&lt;'Start Here'!$B$6,"Action Overdue",IF(I93='Start Here'!$B$6,"Action Due today",""))))))))))))</x:f>
      </x:c>
      <x:c r="Z93" s="27" t="str">
        <x:f>IF(COUNTA(A93:V93)=0,"",IF(J93="Verified",IF(OR(K93="",L93="",M93="",N93="",P93="",Q93="",R93="",S93=""),"Review: verification record missing",IF(OR(IF(LEN(L93&amp;"")=0,FALSE,IF(ISNUMBER(L93),OR(L93&lt;1,L93&gt;2958465,L93&lt;&gt;INT(L93)),TRUE)),IF(LEN(P93&amp;"")=0,FALSE,IF(ISNUMBER(P93),OR(P93&lt;1,P93&gt;2958465,P93&lt;&gt;INT(P93)),TRUE)),IF(LEN(S93&amp;"")=0,FALSE,IF(ISNUMBER(S93),OR(S93&lt;1,S93&gt;2958465,S93&lt;&gt;INT(S93)),TRUE))),"Review: invalid verification date",IF(OR(L93&gt;'Start Here'!$B$6,P93&gt;'Start Here'!$B$6,S93&gt;'Start Here'!$B$6,P93&lt;L93,S93&lt;P93),"Review: verification date sequence",""))),IF(J93="Cancelled",IF(OR(N93="",R93="",S93=""),"Record cancellation reason / reviewer",""),IF(J93="Implemented",IF(OR(K93="",L93=""),"Add implementation evidence","Effectiveness review still needed"),""))))</x:f>
      </x:c>
      <x:c r="AA93" s="27" t="str">
        <x:f>IF(COUNTA(A93:V93)=0,"",IF(OR(J93="Verified",J93="Cancelled"),"",IF(LEN(O93&amp;"")=0,"Set Retest date",IF(NOT(ISNUMBER(O93)),"Check Retest date",IF(OR(O93&lt;1,O93&gt;2958465),"Check Retest date",IF(O93&lt;&gt;INT(O93),"Use date only",IF(LEN('Start Here'!$B$6&amp;"")=0,"Set as-of date",IF(NOT(ISNUMBER('Start Here'!$B$6)),"Check as-of date",IF(OR('Start Here'!$B$6&lt;1,'Start Here'!$B$6&gt;2958465),"Check as-of date",IF('Start Here'!$B$6&lt;&gt;INT('Start Here'!$B$6),"Use date only",IF(O93&lt;'Start Here'!$B$6,"Retest Overdue",IF(O93='Start Here'!$B$6,"Retest Due today",""))))))))))))</x:f>
      </x:c>
      <x:c r="AB93" s="27" t="str">
        <x:f>IF(COUNTA(A93:V93)=0,"",IF(LEN(U93&amp;"")=0,"",IF(NOT(ISNUMBER(U93)),"Check External date",IF(OR(U93&lt;1,U93&gt;2958465),"Check External date",IF(U93&lt;&gt;INT(U93),"Use date only",IF(LEN('Start Here'!$B$6&amp;"")=0,"Set as-of date",IF(NOT(ISNUMBER('Start Here'!$B$6)),"Check as-of date",IF(OR('Start Here'!$B$6&lt;1,'Start Here'!$B$6&gt;2958465),"Check as-of date",IF('Start Here'!$B$6&lt;&gt;INT('Start Here'!$B$6),"Use date only",IF(U93&lt;'Start Here'!$B$6,"External Overdue",IF(U93='Start Here'!$B$6,"External Due today","")))))))))))</x:f>
      </x:c>
    </x:row>
    <x:row r="94" ht="42" customHeight="1">
      <x:c r="A94" s="26"/>
      <x:c r="B94" s="26"/>
      <x:c r="C94" s="26"/>
      <x:c r="D94" s="28"/>
      <x:c r="E94" s="26"/>
      <x:c r="F94" s="26"/>
      <x:c r="G94" s="26"/>
      <x:c r="H94" s="26"/>
      <x:c r="I94" s="28"/>
      <x:c r="J94" s="26"/>
      <x:c r="K94" s="26"/>
      <x:c r="L94" s="28"/>
      <x:c r="M94" s="26"/>
      <x:c r="N94" s="26"/>
      <x:c r="O94" s="28"/>
      <x:c r="P94" s="28"/>
      <x:c r="Q94" s="26"/>
      <x:c r="R94" s="26"/>
      <x:c r="S94" s="28"/>
      <x:c r="T94" s="26"/>
      <x:c r="U94" s="28"/>
      <x:c r="V94" s="26"/>
      <x:c r="W94" s="27" t="str">
        <x:f>IF(COUNTA(A94:V94)=0,"",IF(A94="","Add action ID",IF(COUNTIFS($A$8:$A$107,A94)&gt;1,"Duplicate action ID",IF(B94="","Add evidence ID",IF(COUNTIFS('Evidence Register'!$A$8:$A$107,B94)=0,"Evidence ID not found",IF(COUNTIFS('Evidence Register'!$A$8:$A$107,B94)&gt;1,"Evidence ID duplicated",""))))))</x:f>
      </x:c>
      <x:c r="X94" s="27" t="str">
        <x:f>IF(COUNTA(A94:V94)=0,"",IF(OR(IF(LEN(D94&amp;"")=0,FALSE,IF(ISNUMBER(D94),OR(D94&lt;1,D94&gt;2958465,D94&lt;&gt;INT(D94)),TRUE)),IF(LEN(L94&amp;"")=0,FALSE,IF(ISNUMBER(L94),OR(L94&lt;1,L94&gt;2958465,L94&lt;&gt;INT(L94)),TRUE)),IF(LEN(P94&amp;"")=0,FALSE,IF(ISNUMBER(P94),OR(P94&lt;1,P94&gt;2958465,P94&lt;&gt;INT(P94)),TRUE)),IF(LEN(S94&amp;"")=0,FALSE,IF(ISNUMBER(S94),OR(S94&lt;1,S94&gt;2958465,S94&lt;&gt;INT(S94)),TRUE))),"Check recorded dates",IF(OR(C94="",D94="",E94="",F94="",G94="",H94="",M94="",J94=""),"Add finding / response / review plan",IF(AND(J94&lt;&gt;"Open",J94&lt;&gt;"In progress",J94&lt;&gt;"Implemented",J94&lt;&gt;"Verified",J94&lt;&gt;"Reopened",J94&lt;&gt;"Cancelled"),"Check internal status",""))))</x:f>
      </x:c>
      <x:c r="Y94" s="27" t="str">
        <x:f>IF(COUNTA(A94:V94)=0,"",IF(OR(J94="Verified",J94="Cancelled"),"",IF(LEN(I94&amp;"")=0,"Set Action date",IF(NOT(ISNUMBER(I94)),"Check Action date",IF(OR(I94&lt;1,I94&gt;2958465),"Check Action date",IF(I94&lt;&gt;INT(I94),"Use date only",IF(LEN('Start Here'!$B$6&amp;"")=0,"Set as-of date",IF(NOT(ISNUMBER('Start Here'!$B$6)),"Check as-of date",IF(OR('Start Here'!$B$6&lt;1,'Start Here'!$B$6&gt;2958465),"Check as-of date",IF('Start Here'!$B$6&lt;&gt;INT('Start Here'!$B$6),"Use date only",IF(I94&lt;'Start Here'!$B$6,"Action Overdue",IF(I94='Start Here'!$B$6,"Action Due today",""))))))))))))</x:f>
      </x:c>
      <x:c r="Z94" s="27" t="str">
        <x:f>IF(COUNTA(A94:V94)=0,"",IF(J94="Verified",IF(OR(K94="",L94="",M94="",N94="",P94="",Q94="",R94="",S94=""),"Review: verification record missing",IF(OR(IF(LEN(L94&amp;"")=0,FALSE,IF(ISNUMBER(L94),OR(L94&lt;1,L94&gt;2958465,L94&lt;&gt;INT(L94)),TRUE)),IF(LEN(P94&amp;"")=0,FALSE,IF(ISNUMBER(P94),OR(P94&lt;1,P94&gt;2958465,P94&lt;&gt;INT(P94)),TRUE)),IF(LEN(S94&amp;"")=0,FALSE,IF(ISNUMBER(S94),OR(S94&lt;1,S94&gt;2958465,S94&lt;&gt;INT(S94)),TRUE))),"Review: invalid verification date",IF(OR(L94&gt;'Start Here'!$B$6,P94&gt;'Start Here'!$B$6,S94&gt;'Start Here'!$B$6,P94&lt;L94,S94&lt;P94),"Review: verification date sequence",""))),IF(J94="Cancelled",IF(OR(N94="",R94="",S94=""),"Record cancellation reason / reviewer",""),IF(J94="Implemented",IF(OR(K94="",L94=""),"Add implementation evidence","Effectiveness review still needed"),""))))</x:f>
      </x:c>
      <x:c r="AA94" s="27" t="str">
        <x:f>IF(COUNTA(A94:V94)=0,"",IF(OR(J94="Verified",J94="Cancelled"),"",IF(LEN(O94&amp;"")=0,"Set Retest date",IF(NOT(ISNUMBER(O94)),"Check Retest date",IF(OR(O94&lt;1,O94&gt;2958465),"Check Retest date",IF(O94&lt;&gt;INT(O94),"Use date only",IF(LEN('Start Here'!$B$6&amp;"")=0,"Set as-of date",IF(NOT(ISNUMBER('Start Here'!$B$6)),"Check as-of date",IF(OR('Start Here'!$B$6&lt;1,'Start Here'!$B$6&gt;2958465),"Check as-of date",IF('Start Here'!$B$6&lt;&gt;INT('Start Here'!$B$6),"Use date only",IF(O94&lt;'Start Here'!$B$6,"Retest Overdue",IF(O94='Start Here'!$B$6,"Retest Due today",""))))))))))))</x:f>
      </x:c>
      <x:c r="AB94" s="27" t="str">
        <x:f>IF(COUNTA(A94:V94)=0,"",IF(LEN(U94&amp;"")=0,"",IF(NOT(ISNUMBER(U94)),"Check External date",IF(OR(U94&lt;1,U94&gt;2958465),"Check External date",IF(U94&lt;&gt;INT(U94),"Use date only",IF(LEN('Start Here'!$B$6&amp;"")=0,"Set as-of date",IF(NOT(ISNUMBER('Start Here'!$B$6)),"Check as-of date",IF(OR('Start Here'!$B$6&lt;1,'Start Here'!$B$6&gt;2958465),"Check as-of date",IF('Start Here'!$B$6&lt;&gt;INT('Start Here'!$B$6),"Use date only",IF(U94&lt;'Start Here'!$B$6,"External Overdue",IF(U94='Start Here'!$B$6,"External Due today","")))))))))))</x:f>
      </x:c>
    </x:row>
    <x:row r="95" ht="42" customHeight="1">
      <x:c r="A95" s="26"/>
      <x:c r="B95" s="26"/>
      <x:c r="C95" s="26"/>
      <x:c r="D95" s="28"/>
      <x:c r="E95" s="26"/>
      <x:c r="F95" s="26"/>
      <x:c r="G95" s="26"/>
      <x:c r="H95" s="26"/>
      <x:c r="I95" s="28"/>
      <x:c r="J95" s="26"/>
      <x:c r="K95" s="26"/>
      <x:c r="L95" s="28"/>
      <x:c r="M95" s="26"/>
      <x:c r="N95" s="26"/>
      <x:c r="O95" s="28"/>
      <x:c r="P95" s="28"/>
      <x:c r="Q95" s="26"/>
      <x:c r="R95" s="26"/>
      <x:c r="S95" s="28"/>
      <x:c r="T95" s="26"/>
      <x:c r="U95" s="28"/>
      <x:c r="V95" s="26"/>
      <x:c r="W95" s="27" t="str">
        <x:f>IF(COUNTA(A95:V95)=0,"",IF(A95="","Add action ID",IF(COUNTIFS($A$8:$A$107,A95)&gt;1,"Duplicate action ID",IF(B95="","Add evidence ID",IF(COUNTIFS('Evidence Register'!$A$8:$A$107,B95)=0,"Evidence ID not found",IF(COUNTIFS('Evidence Register'!$A$8:$A$107,B95)&gt;1,"Evidence ID duplicated",""))))))</x:f>
      </x:c>
      <x:c r="X95" s="27" t="str">
        <x:f>IF(COUNTA(A95:V95)=0,"",IF(OR(IF(LEN(D95&amp;"")=0,FALSE,IF(ISNUMBER(D95),OR(D95&lt;1,D95&gt;2958465,D95&lt;&gt;INT(D95)),TRUE)),IF(LEN(L95&amp;"")=0,FALSE,IF(ISNUMBER(L95),OR(L95&lt;1,L95&gt;2958465,L95&lt;&gt;INT(L95)),TRUE)),IF(LEN(P95&amp;"")=0,FALSE,IF(ISNUMBER(P95),OR(P95&lt;1,P95&gt;2958465,P95&lt;&gt;INT(P95)),TRUE)),IF(LEN(S95&amp;"")=0,FALSE,IF(ISNUMBER(S95),OR(S95&lt;1,S95&gt;2958465,S95&lt;&gt;INT(S95)),TRUE))),"Check recorded dates",IF(OR(C95="",D95="",E95="",F95="",G95="",H95="",M95="",J95=""),"Add finding / response / review plan",IF(AND(J95&lt;&gt;"Open",J95&lt;&gt;"In progress",J95&lt;&gt;"Implemented",J95&lt;&gt;"Verified",J95&lt;&gt;"Reopened",J95&lt;&gt;"Cancelled"),"Check internal status",""))))</x:f>
      </x:c>
      <x:c r="Y95" s="27" t="str">
        <x:f>IF(COUNTA(A95:V95)=0,"",IF(OR(J95="Verified",J95="Cancelled"),"",IF(LEN(I95&amp;"")=0,"Set Action date",IF(NOT(ISNUMBER(I95)),"Check Action date",IF(OR(I95&lt;1,I95&gt;2958465),"Check Action date",IF(I95&lt;&gt;INT(I95),"Use date only",IF(LEN('Start Here'!$B$6&amp;"")=0,"Set as-of date",IF(NOT(ISNUMBER('Start Here'!$B$6)),"Check as-of date",IF(OR('Start Here'!$B$6&lt;1,'Start Here'!$B$6&gt;2958465),"Check as-of date",IF('Start Here'!$B$6&lt;&gt;INT('Start Here'!$B$6),"Use date only",IF(I95&lt;'Start Here'!$B$6,"Action Overdue",IF(I95='Start Here'!$B$6,"Action Due today",""))))))))))))</x:f>
      </x:c>
      <x:c r="Z95" s="27" t="str">
        <x:f>IF(COUNTA(A95:V95)=0,"",IF(J95="Verified",IF(OR(K95="",L95="",M95="",N95="",P95="",Q95="",R95="",S95=""),"Review: verification record missing",IF(OR(IF(LEN(L95&amp;"")=0,FALSE,IF(ISNUMBER(L95),OR(L95&lt;1,L95&gt;2958465,L95&lt;&gt;INT(L95)),TRUE)),IF(LEN(P95&amp;"")=0,FALSE,IF(ISNUMBER(P95),OR(P95&lt;1,P95&gt;2958465,P95&lt;&gt;INT(P95)),TRUE)),IF(LEN(S95&amp;"")=0,FALSE,IF(ISNUMBER(S95),OR(S95&lt;1,S95&gt;2958465,S95&lt;&gt;INT(S95)),TRUE))),"Review: invalid verification date",IF(OR(L95&gt;'Start Here'!$B$6,P95&gt;'Start Here'!$B$6,S95&gt;'Start Here'!$B$6,P95&lt;L95,S95&lt;P95),"Review: verification date sequence",""))),IF(J95="Cancelled",IF(OR(N95="",R95="",S95=""),"Record cancellation reason / reviewer",""),IF(J95="Implemented",IF(OR(K95="",L95=""),"Add implementation evidence","Effectiveness review still needed"),""))))</x:f>
      </x:c>
      <x:c r="AA95" s="27" t="str">
        <x:f>IF(COUNTA(A95:V95)=0,"",IF(OR(J95="Verified",J95="Cancelled"),"",IF(LEN(O95&amp;"")=0,"Set Retest date",IF(NOT(ISNUMBER(O95)),"Check Retest date",IF(OR(O95&lt;1,O95&gt;2958465),"Check Retest date",IF(O95&lt;&gt;INT(O95),"Use date only",IF(LEN('Start Here'!$B$6&amp;"")=0,"Set as-of date",IF(NOT(ISNUMBER('Start Here'!$B$6)),"Check as-of date",IF(OR('Start Here'!$B$6&lt;1,'Start Here'!$B$6&gt;2958465),"Check as-of date",IF('Start Here'!$B$6&lt;&gt;INT('Start Here'!$B$6),"Use date only",IF(O95&lt;'Start Here'!$B$6,"Retest Overdue",IF(O95='Start Here'!$B$6,"Retest Due today",""))))))))))))</x:f>
      </x:c>
      <x:c r="AB95" s="27" t="str">
        <x:f>IF(COUNTA(A95:V95)=0,"",IF(LEN(U95&amp;"")=0,"",IF(NOT(ISNUMBER(U95)),"Check External date",IF(OR(U95&lt;1,U95&gt;2958465),"Check External date",IF(U95&lt;&gt;INT(U95),"Use date only",IF(LEN('Start Here'!$B$6&amp;"")=0,"Set as-of date",IF(NOT(ISNUMBER('Start Here'!$B$6)),"Check as-of date",IF(OR('Start Here'!$B$6&lt;1,'Start Here'!$B$6&gt;2958465),"Check as-of date",IF('Start Here'!$B$6&lt;&gt;INT('Start Here'!$B$6),"Use date only",IF(U95&lt;'Start Here'!$B$6,"External Overdue",IF(U95='Start Here'!$B$6,"External Due today","")))))))))))</x:f>
      </x:c>
    </x:row>
    <x:row r="96" ht="42" customHeight="1">
      <x:c r="A96" s="26"/>
      <x:c r="B96" s="26"/>
      <x:c r="C96" s="26"/>
      <x:c r="D96" s="28"/>
      <x:c r="E96" s="26"/>
      <x:c r="F96" s="26"/>
      <x:c r="G96" s="26"/>
      <x:c r="H96" s="26"/>
      <x:c r="I96" s="28"/>
      <x:c r="J96" s="26"/>
      <x:c r="K96" s="26"/>
      <x:c r="L96" s="28"/>
      <x:c r="M96" s="26"/>
      <x:c r="N96" s="26"/>
      <x:c r="O96" s="28"/>
      <x:c r="P96" s="28"/>
      <x:c r="Q96" s="26"/>
      <x:c r="R96" s="26"/>
      <x:c r="S96" s="28"/>
      <x:c r="T96" s="26"/>
      <x:c r="U96" s="28"/>
      <x:c r="V96" s="26"/>
      <x:c r="W96" s="27" t="str">
        <x:f>IF(COUNTA(A96:V96)=0,"",IF(A96="","Add action ID",IF(COUNTIFS($A$8:$A$107,A96)&gt;1,"Duplicate action ID",IF(B96="","Add evidence ID",IF(COUNTIFS('Evidence Register'!$A$8:$A$107,B96)=0,"Evidence ID not found",IF(COUNTIFS('Evidence Register'!$A$8:$A$107,B96)&gt;1,"Evidence ID duplicated",""))))))</x:f>
      </x:c>
      <x:c r="X96" s="27" t="str">
        <x:f>IF(COUNTA(A96:V96)=0,"",IF(OR(IF(LEN(D96&amp;"")=0,FALSE,IF(ISNUMBER(D96),OR(D96&lt;1,D96&gt;2958465,D96&lt;&gt;INT(D96)),TRUE)),IF(LEN(L96&amp;"")=0,FALSE,IF(ISNUMBER(L96),OR(L96&lt;1,L96&gt;2958465,L96&lt;&gt;INT(L96)),TRUE)),IF(LEN(P96&amp;"")=0,FALSE,IF(ISNUMBER(P96),OR(P96&lt;1,P96&gt;2958465,P96&lt;&gt;INT(P96)),TRUE)),IF(LEN(S96&amp;"")=0,FALSE,IF(ISNUMBER(S96),OR(S96&lt;1,S96&gt;2958465,S96&lt;&gt;INT(S96)),TRUE))),"Check recorded dates",IF(OR(C96="",D96="",E96="",F96="",G96="",H96="",M96="",J96=""),"Add finding / response / review plan",IF(AND(J96&lt;&gt;"Open",J96&lt;&gt;"In progress",J96&lt;&gt;"Implemented",J96&lt;&gt;"Verified",J96&lt;&gt;"Reopened",J96&lt;&gt;"Cancelled"),"Check internal status",""))))</x:f>
      </x:c>
      <x:c r="Y96" s="27" t="str">
        <x:f>IF(COUNTA(A96:V96)=0,"",IF(OR(J96="Verified",J96="Cancelled"),"",IF(LEN(I96&amp;"")=0,"Set Action date",IF(NOT(ISNUMBER(I96)),"Check Action date",IF(OR(I96&lt;1,I96&gt;2958465),"Check Action date",IF(I96&lt;&gt;INT(I96),"Use date only",IF(LEN('Start Here'!$B$6&amp;"")=0,"Set as-of date",IF(NOT(ISNUMBER('Start Here'!$B$6)),"Check as-of date",IF(OR('Start Here'!$B$6&lt;1,'Start Here'!$B$6&gt;2958465),"Check as-of date",IF('Start Here'!$B$6&lt;&gt;INT('Start Here'!$B$6),"Use date only",IF(I96&lt;'Start Here'!$B$6,"Action Overdue",IF(I96='Start Here'!$B$6,"Action Due today",""))))))))))))</x:f>
      </x:c>
      <x:c r="Z96" s="27" t="str">
        <x:f>IF(COUNTA(A96:V96)=0,"",IF(J96="Verified",IF(OR(K96="",L96="",M96="",N96="",P96="",Q96="",R96="",S96=""),"Review: verification record missing",IF(OR(IF(LEN(L96&amp;"")=0,FALSE,IF(ISNUMBER(L96),OR(L96&lt;1,L96&gt;2958465,L96&lt;&gt;INT(L96)),TRUE)),IF(LEN(P96&amp;"")=0,FALSE,IF(ISNUMBER(P96),OR(P96&lt;1,P96&gt;2958465,P96&lt;&gt;INT(P96)),TRUE)),IF(LEN(S96&amp;"")=0,FALSE,IF(ISNUMBER(S96),OR(S96&lt;1,S96&gt;2958465,S96&lt;&gt;INT(S96)),TRUE))),"Review: invalid verification date",IF(OR(L96&gt;'Start Here'!$B$6,P96&gt;'Start Here'!$B$6,S96&gt;'Start Here'!$B$6,P96&lt;L96,S96&lt;P96),"Review: verification date sequence",""))),IF(J96="Cancelled",IF(OR(N96="",R96="",S96=""),"Record cancellation reason / reviewer",""),IF(J96="Implemented",IF(OR(K96="",L96=""),"Add implementation evidence","Effectiveness review still needed"),""))))</x:f>
      </x:c>
      <x:c r="AA96" s="27" t="str">
        <x:f>IF(COUNTA(A96:V96)=0,"",IF(OR(J96="Verified",J96="Cancelled"),"",IF(LEN(O96&amp;"")=0,"Set Retest date",IF(NOT(ISNUMBER(O96)),"Check Retest date",IF(OR(O96&lt;1,O96&gt;2958465),"Check Retest date",IF(O96&lt;&gt;INT(O96),"Use date only",IF(LEN('Start Here'!$B$6&amp;"")=0,"Set as-of date",IF(NOT(ISNUMBER('Start Here'!$B$6)),"Check as-of date",IF(OR('Start Here'!$B$6&lt;1,'Start Here'!$B$6&gt;2958465),"Check as-of date",IF('Start Here'!$B$6&lt;&gt;INT('Start Here'!$B$6),"Use date only",IF(O96&lt;'Start Here'!$B$6,"Retest Overdue",IF(O96='Start Here'!$B$6,"Retest Due today",""))))))))))))</x:f>
      </x:c>
      <x:c r="AB96" s="27" t="str">
        <x:f>IF(COUNTA(A96:V96)=0,"",IF(LEN(U96&amp;"")=0,"",IF(NOT(ISNUMBER(U96)),"Check External date",IF(OR(U96&lt;1,U96&gt;2958465),"Check External date",IF(U96&lt;&gt;INT(U96),"Use date only",IF(LEN('Start Here'!$B$6&amp;"")=0,"Set as-of date",IF(NOT(ISNUMBER('Start Here'!$B$6)),"Check as-of date",IF(OR('Start Here'!$B$6&lt;1,'Start Here'!$B$6&gt;2958465),"Check as-of date",IF('Start Here'!$B$6&lt;&gt;INT('Start Here'!$B$6),"Use date only",IF(U96&lt;'Start Here'!$B$6,"External Overdue",IF(U96='Start Here'!$B$6,"External Due today","")))))))))))</x:f>
      </x:c>
    </x:row>
    <x:row r="97" ht="42" customHeight="1">
      <x:c r="A97" s="26"/>
      <x:c r="B97" s="26"/>
      <x:c r="C97" s="26"/>
      <x:c r="D97" s="28"/>
      <x:c r="E97" s="26"/>
      <x:c r="F97" s="26"/>
      <x:c r="G97" s="26"/>
      <x:c r="H97" s="26"/>
      <x:c r="I97" s="28"/>
      <x:c r="J97" s="26"/>
      <x:c r="K97" s="26"/>
      <x:c r="L97" s="28"/>
      <x:c r="M97" s="26"/>
      <x:c r="N97" s="26"/>
      <x:c r="O97" s="28"/>
      <x:c r="P97" s="28"/>
      <x:c r="Q97" s="26"/>
      <x:c r="R97" s="26"/>
      <x:c r="S97" s="28"/>
      <x:c r="T97" s="26"/>
      <x:c r="U97" s="28"/>
      <x:c r="V97" s="26"/>
      <x:c r="W97" s="27" t="str">
        <x:f>IF(COUNTA(A97:V97)=0,"",IF(A97="","Add action ID",IF(COUNTIFS($A$8:$A$107,A97)&gt;1,"Duplicate action ID",IF(B97="","Add evidence ID",IF(COUNTIFS('Evidence Register'!$A$8:$A$107,B97)=0,"Evidence ID not found",IF(COUNTIFS('Evidence Register'!$A$8:$A$107,B97)&gt;1,"Evidence ID duplicated",""))))))</x:f>
      </x:c>
      <x:c r="X97" s="27" t="str">
        <x:f>IF(COUNTA(A97:V97)=0,"",IF(OR(IF(LEN(D97&amp;"")=0,FALSE,IF(ISNUMBER(D97),OR(D97&lt;1,D97&gt;2958465,D97&lt;&gt;INT(D97)),TRUE)),IF(LEN(L97&amp;"")=0,FALSE,IF(ISNUMBER(L97),OR(L97&lt;1,L97&gt;2958465,L97&lt;&gt;INT(L97)),TRUE)),IF(LEN(P97&amp;"")=0,FALSE,IF(ISNUMBER(P97),OR(P97&lt;1,P97&gt;2958465,P97&lt;&gt;INT(P97)),TRUE)),IF(LEN(S97&amp;"")=0,FALSE,IF(ISNUMBER(S97),OR(S97&lt;1,S97&gt;2958465,S97&lt;&gt;INT(S97)),TRUE))),"Check recorded dates",IF(OR(C97="",D97="",E97="",F97="",G97="",H97="",M97="",J97=""),"Add finding / response / review plan",IF(AND(J97&lt;&gt;"Open",J97&lt;&gt;"In progress",J97&lt;&gt;"Implemented",J97&lt;&gt;"Verified",J97&lt;&gt;"Reopened",J97&lt;&gt;"Cancelled"),"Check internal status",""))))</x:f>
      </x:c>
      <x:c r="Y97" s="27" t="str">
        <x:f>IF(COUNTA(A97:V97)=0,"",IF(OR(J97="Verified",J97="Cancelled"),"",IF(LEN(I97&amp;"")=0,"Set Action date",IF(NOT(ISNUMBER(I97)),"Check Action date",IF(OR(I97&lt;1,I97&gt;2958465),"Check Action date",IF(I97&lt;&gt;INT(I97),"Use date only",IF(LEN('Start Here'!$B$6&amp;"")=0,"Set as-of date",IF(NOT(ISNUMBER('Start Here'!$B$6)),"Check as-of date",IF(OR('Start Here'!$B$6&lt;1,'Start Here'!$B$6&gt;2958465),"Check as-of date",IF('Start Here'!$B$6&lt;&gt;INT('Start Here'!$B$6),"Use date only",IF(I97&lt;'Start Here'!$B$6,"Action Overdue",IF(I97='Start Here'!$B$6,"Action Due today",""))))))))))))</x:f>
      </x:c>
      <x:c r="Z97" s="27" t="str">
        <x:f>IF(COUNTA(A97:V97)=0,"",IF(J97="Verified",IF(OR(K97="",L97="",M97="",N97="",P97="",Q97="",R97="",S97=""),"Review: verification record missing",IF(OR(IF(LEN(L97&amp;"")=0,FALSE,IF(ISNUMBER(L97),OR(L97&lt;1,L97&gt;2958465,L97&lt;&gt;INT(L97)),TRUE)),IF(LEN(P97&amp;"")=0,FALSE,IF(ISNUMBER(P97),OR(P97&lt;1,P97&gt;2958465,P97&lt;&gt;INT(P97)),TRUE)),IF(LEN(S97&amp;"")=0,FALSE,IF(ISNUMBER(S97),OR(S97&lt;1,S97&gt;2958465,S97&lt;&gt;INT(S97)),TRUE))),"Review: invalid verification date",IF(OR(L97&gt;'Start Here'!$B$6,P97&gt;'Start Here'!$B$6,S97&gt;'Start Here'!$B$6,P97&lt;L97,S97&lt;P97),"Review: verification date sequence",""))),IF(J97="Cancelled",IF(OR(N97="",R97="",S97=""),"Record cancellation reason / reviewer",""),IF(J97="Implemented",IF(OR(K97="",L97=""),"Add implementation evidence","Effectiveness review still needed"),""))))</x:f>
      </x:c>
      <x:c r="AA97" s="27" t="str">
        <x:f>IF(COUNTA(A97:V97)=0,"",IF(OR(J97="Verified",J97="Cancelled"),"",IF(LEN(O97&amp;"")=0,"Set Retest date",IF(NOT(ISNUMBER(O97)),"Check Retest date",IF(OR(O97&lt;1,O97&gt;2958465),"Check Retest date",IF(O97&lt;&gt;INT(O97),"Use date only",IF(LEN('Start Here'!$B$6&amp;"")=0,"Set as-of date",IF(NOT(ISNUMBER('Start Here'!$B$6)),"Check as-of date",IF(OR('Start Here'!$B$6&lt;1,'Start Here'!$B$6&gt;2958465),"Check as-of date",IF('Start Here'!$B$6&lt;&gt;INT('Start Here'!$B$6),"Use date only",IF(O97&lt;'Start Here'!$B$6,"Retest Overdue",IF(O97='Start Here'!$B$6,"Retest Due today",""))))))))))))</x:f>
      </x:c>
      <x:c r="AB97" s="27" t="str">
        <x:f>IF(COUNTA(A97:V97)=0,"",IF(LEN(U97&amp;"")=0,"",IF(NOT(ISNUMBER(U97)),"Check External date",IF(OR(U97&lt;1,U97&gt;2958465),"Check External date",IF(U97&lt;&gt;INT(U97),"Use date only",IF(LEN('Start Here'!$B$6&amp;"")=0,"Set as-of date",IF(NOT(ISNUMBER('Start Here'!$B$6)),"Check as-of date",IF(OR('Start Here'!$B$6&lt;1,'Start Here'!$B$6&gt;2958465),"Check as-of date",IF('Start Here'!$B$6&lt;&gt;INT('Start Here'!$B$6),"Use date only",IF(U97&lt;'Start Here'!$B$6,"External Overdue",IF(U97='Start Here'!$B$6,"External Due today","")))))))))))</x:f>
      </x:c>
    </x:row>
    <x:row r="98" ht="42" customHeight="1">
      <x:c r="A98" s="26"/>
      <x:c r="B98" s="26"/>
      <x:c r="C98" s="26"/>
      <x:c r="D98" s="28"/>
      <x:c r="E98" s="26"/>
      <x:c r="F98" s="26"/>
      <x:c r="G98" s="26"/>
      <x:c r="H98" s="26"/>
      <x:c r="I98" s="28"/>
      <x:c r="J98" s="26"/>
      <x:c r="K98" s="26"/>
      <x:c r="L98" s="28"/>
      <x:c r="M98" s="26"/>
      <x:c r="N98" s="26"/>
      <x:c r="O98" s="28"/>
      <x:c r="P98" s="28"/>
      <x:c r="Q98" s="26"/>
      <x:c r="R98" s="26"/>
      <x:c r="S98" s="28"/>
      <x:c r="T98" s="26"/>
      <x:c r="U98" s="28"/>
      <x:c r="V98" s="26"/>
      <x:c r="W98" s="27" t="str">
        <x:f>IF(COUNTA(A98:V98)=0,"",IF(A98="","Add action ID",IF(COUNTIFS($A$8:$A$107,A98)&gt;1,"Duplicate action ID",IF(B98="","Add evidence ID",IF(COUNTIFS('Evidence Register'!$A$8:$A$107,B98)=0,"Evidence ID not found",IF(COUNTIFS('Evidence Register'!$A$8:$A$107,B98)&gt;1,"Evidence ID duplicated",""))))))</x:f>
      </x:c>
      <x:c r="X98" s="27" t="str">
        <x:f>IF(COUNTA(A98:V98)=0,"",IF(OR(IF(LEN(D98&amp;"")=0,FALSE,IF(ISNUMBER(D98),OR(D98&lt;1,D98&gt;2958465,D98&lt;&gt;INT(D98)),TRUE)),IF(LEN(L98&amp;"")=0,FALSE,IF(ISNUMBER(L98),OR(L98&lt;1,L98&gt;2958465,L98&lt;&gt;INT(L98)),TRUE)),IF(LEN(P98&amp;"")=0,FALSE,IF(ISNUMBER(P98),OR(P98&lt;1,P98&gt;2958465,P98&lt;&gt;INT(P98)),TRUE)),IF(LEN(S98&amp;"")=0,FALSE,IF(ISNUMBER(S98),OR(S98&lt;1,S98&gt;2958465,S98&lt;&gt;INT(S98)),TRUE))),"Check recorded dates",IF(OR(C98="",D98="",E98="",F98="",G98="",H98="",M98="",J98=""),"Add finding / response / review plan",IF(AND(J98&lt;&gt;"Open",J98&lt;&gt;"In progress",J98&lt;&gt;"Implemented",J98&lt;&gt;"Verified",J98&lt;&gt;"Reopened",J98&lt;&gt;"Cancelled"),"Check internal status",""))))</x:f>
      </x:c>
      <x:c r="Y98" s="27" t="str">
        <x:f>IF(COUNTA(A98:V98)=0,"",IF(OR(J98="Verified",J98="Cancelled"),"",IF(LEN(I98&amp;"")=0,"Set Action date",IF(NOT(ISNUMBER(I98)),"Check Action date",IF(OR(I98&lt;1,I98&gt;2958465),"Check Action date",IF(I98&lt;&gt;INT(I98),"Use date only",IF(LEN('Start Here'!$B$6&amp;"")=0,"Set as-of date",IF(NOT(ISNUMBER('Start Here'!$B$6)),"Check as-of date",IF(OR('Start Here'!$B$6&lt;1,'Start Here'!$B$6&gt;2958465),"Check as-of date",IF('Start Here'!$B$6&lt;&gt;INT('Start Here'!$B$6),"Use date only",IF(I98&lt;'Start Here'!$B$6,"Action Overdue",IF(I98='Start Here'!$B$6,"Action Due today",""))))))))))))</x:f>
      </x:c>
      <x:c r="Z98" s="27" t="str">
        <x:f>IF(COUNTA(A98:V98)=0,"",IF(J98="Verified",IF(OR(K98="",L98="",M98="",N98="",P98="",Q98="",R98="",S98=""),"Review: verification record missing",IF(OR(IF(LEN(L98&amp;"")=0,FALSE,IF(ISNUMBER(L98),OR(L98&lt;1,L98&gt;2958465,L98&lt;&gt;INT(L98)),TRUE)),IF(LEN(P98&amp;"")=0,FALSE,IF(ISNUMBER(P98),OR(P98&lt;1,P98&gt;2958465,P98&lt;&gt;INT(P98)),TRUE)),IF(LEN(S98&amp;"")=0,FALSE,IF(ISNUMBER(S98),OR(S98&lt;1,S98&gt;2958465,S98&lt;&gt;INT(S98)),TRUE))),"Review: invalid verification date",IF(OR(L98&gt;'Start Here'!$B$6,P98&gt;'Start Here'!$B$6,S98&gt;'Start Here'!$B$6,P98&lt;L98,S98&lt;P98),"Review: verification date sequence",""))),IF(J98="Cancelled",IF(OR(N98="",R98="",S98=""),"Record cancellation reason / reviewer",""),IF(J98="Implemented",IF(OR(K98="",L98=""),"Add implementation evidence","Effectiveness review still needed"),""))))</x:f>
      </x:c>
      <x:c r="AA98" s="27" t="str">
        <x:f>IF(COUNTA(A98:V98)=0,"",IF(OR(J98="Verified",J98="Cancelled"),"",IF(LEN(O98&amp;"")=0,"Set Retest date",IF(NOT(ISNUMBER(O98)),"Check Retest date",IF(OR(O98&lt;1,O98&gt;2958465),"Check Retest date",IF(O98&lt;&gt;INT(O98),"Use date only",IF(LEN('Start Here'!$B$6&amp;"")=0,"Set as-of date",IF(NOT(ISNUMBER('Start Here'!$B$6)),"Check as-of date",IF(OR('Start Here'!$B$6&lt;1,'Start Here'!$B$6&gt;2958465),"Check as-of date",IF('Start Here'!$B$6&lt;&gt;INT('Start Here'!$B$6),"Use date only",IF(O98&lt;'Start Here'!$B$6,"Retest Overdue",IF(O98='Start Here'!$B$6,"Retest Due today",""))))))))))))</x:f>
      </x:c>
      <x:c r="AB98" s="27" t="str">
        <x:f>IF(COUNTA(A98:V98)=0,"",IF(LEN(U98&amp;"")=0,"",IF(NOT(ISNUMBER(U98)),"Check External date",IF(OR(U98&lt;1,U98&gt;2958465),"Check External date",IF(U98&lt;&gt;INT(U98),"Use date only",IF(LEN('Start Here'!$B$6&amp;"")=0,"Set as-of date",IF(NOT(ISNUMBER('Start Here'!$B$6)),"Check as-of date",IF(OR('Start Here'!$B$6&lt;1,'Start Here'!$B$6&gt;2958465),"Check as-of date",IF('Start Here'!$B$6&lt;&gt;INT('Start Here'!$B$6),"Use date only",IF(U98&lt;'Start Here'!$B$6,"External Overdue",IF(U98='Start Here'!$B$6,"External Due today","")))))))))))</x:f>
      </x:c>
    </x:row>
    <x:row r="99" ht="42" customHeight="1">
      <x:c r="A99" s="26"/>
      <x:c r="B99" s="26"/>
      <x:c r="C99" s="26"/>
      <x:c r="D99" s="28"/>
      <x:c r="E99" s="26"/>
      <x:c r="F99" s="26"/>
      <x:c r="G99" s="26"/>
      <x:c r="H99" s="26"/>
      <x:c r="I99" s="28"/>
      <x:c r="J99" s="26"/>
      <x:c r="K99" s="26"/>
      <x:c r="L99" s="28"/>
      <x:c r="M99" s="26"/>
      <x:c r="N99" s="26"/>
      <x:c r="O99" s="28"/>
      <x:c r="P99" s="28"/>
      <x:c r="Q99" s="26"/>
      <x:c r="R99" s="26"/>
      <x:c r="S99" s="28"/>
      <x:c r="T99" s="26"/>
      <x:c r="U99" s="28"/>
      <x:c r="V99" s="26"/>
      <x:c r="W99" s="27" t="str">
        <x:f>IF(COUNTA(A99:V99)=0,"",IF(A99="","Add action ID",IF(COUNTIFS($A$8:$A$107,A99)&gt;1,"Duplicate action ID",IF(B99="","Add evidence ID",IF(COUNTIFS('Evidence Register'!$A$8:$A$107,B99)=0,"Evidence ID not found",IF(COUNTIFS('Evidence Register'!$A$8:$A$107,B99)&gt;1,"Evidence ID duplicated",""))))))</x:f>
      </x:c>
      <x:c r="X99" s="27" t="str">
        <x:f>IF(COUNTA(A99:V99)=0,"",IF(OR(IF(LEN(D99&amp;"")=0,FALSE,IF(ISNUMBER(D99),OR(D99&lt;1,D99&gt;2958465,D99&lt;&gt;INT(D99)),TRUE)),IF(LEN(L99&amp;"")=0,FALSE,IF(ISNUMBER(L99),OR(L99&lt;1,L99&gt;2958465,L99&lt;&gt;INT(L99)),TRUE)),IF(LEN(P99&amp;"")=0,FALSE,IF(ISNUMBER(P99),OR(P99&lt;1,P99&gt;2958465,P99&lt;&gt;INT(P99)),TRUE)),IF(LEN(S99&amp;"")=0,FALSE,IF(ISNUMBER(S99),OR(S99&lt;1,S99&gt;2958465,S99&lt;&gt;INT(S99)),TRUE))),"Check recorded dates",IF(OR(C99="",D99="",E99="",F99="",G99="",H99="",M99="",J99=""),"Add finding / response / review plan",IF(AND(J99&lt;&gt;"Open",J99&lt;&gt;"In progress",J99&lt;&gt;"Implemented",J99&lt;&gt;"Verified",J99&lt;&gt;"Reopened",J99&lt;&gt;"Cancelled"),"Check internal status",""))))</x:f>
      </x:c>
      <x:c r="Y99" s="27" t="str">
        <x:f>IF(COUNTA(A99:V99)=0,"",IF(OR(J99="Verified",J99="Cancelled"),"",IF(LEN(I99&amp;"")=0,"Set Action date",IF(NOT(ISNUMBER(I99)),"Check Action date",IF(OR(I99&lt;1,I99&gt;2958465),"Check Action date",IF(I99&lt;&gt;INT(I99),"Use date only",IF(LEN('Start Here'!$B$6&amp;"")=0,"Set as-of date",IF(NOT(ISNUMBER('Start Here'!$B$6)),"Check as-of date",IF(OR('Start Here'!$B$6&lt;1,'Start Here'!$B$6&gt;2958465),"Check as-of date",IF('Start Here'!$B$6&lt;&gt;INT('Start Here'!$B$6),"Use date only",IF(I99&lt;'Start Here'!$B$6,"Action Overdue",IF(I99='Start Here'!$B$6,"Action Due today",""))))))))))))</x:f>
      </x:c>
      <x:c r="Z99" s="27" t="str">
        <x:f>IF(COUNTA(A99:V99)=0,"",IF(J99="Verified",IF(OR(K99="",L99="",M99="",N99="",P99="",Q99="",R99="",S99=""),"Review: verification record missing",IF(OR(IF(LEN(L99&amp;"")=0,FALSE,IF(ISNUMBER(L99),OR(L99&lt;1,L99&gt;2958465,L99&lt;&gt;INT(L99)),TRUE)),IF(LEN(P99&amp;"")=0,FALSE,IF(ISNUMBER(P99),OR(P99&lt;1,P99&gt;2958465,P99&lt;&gt;INT(P99)),TRUE)),IF(LEN(S99&amp;"")=0,FALSE,IF(ISNUMBER(S99),OR(S99&lt;1,S99&gt;2958465,S99&lt;&gt;INT(S99)),TRUE))),"Review: invalid verification date",IF(OR(L99&gt;'Start Here'!$B$6,P99&gt;'Start Here'!$B$6,S99&gt;'Start Here'!$B$6,P99&lt;L99,S99&lt;P99),"Review: verification date sequence",""))),IF(J99="Cancelled",IF(OR(N99="",R99="",S99=""),"Record cancellation reason / reviewer",""),IF(J99="Implemented",IF(OR(K99="",L99=""),"Add implementation evidence","Effectiveness review still needed"),""))))</x:f>
      </x:c>
      <x:c r="AA99" s="27" t="str">
        <x:f>IF(COUNTA(A99:V99)=0,"",IF(OR(J99="Verified",J99="Cancelled"),"",IF(LEN(O99&amp;"")=0,"Set Retest date",IF(NOT(ISNUMBER(O99)),"Check Retest date",IF(OR(O99&lt;1,O99&gt;2958465),"Check Retest date",IF(O99&lt;&gt;INT(O99),"Use date only",IF(LEN('Start Here'!$B$6&amp;"")=0,"Set as-of date",IF(NOT(ISNUMBER('Start Here'!$B$6)),"Check as-of date",IF(OR('Start Here'!$B$6&lt;1,'Start Here'!$B$6&gt;2958465),"Check as-of date",IF('Start Here'!$B$6&lt;&gt;INT('Start Here'!$B$6),"Use date only",IF(O99&lt;'Start Here'!$B$6,"Retest Overdue",IF(O99='Start Here'!$B$6,"Retest Due today",""))))))))))))</x:f>
      </x:c>
      <x:c r="AB99" s="27" t="str">
        <x:f>IF(COUNTA(A99:V99)=0,"",IF(LEN(U99&amp;"")=0,"",IF(NOT(ISNUMBER(U99)),"Check External date",IF(OR(U99&lt;1,U99&gt;2958465),"Check External date",IF(U99&lt;&gt;INT(U99),"Use date only",IF(LEN('Start Here'!$B$6&amp;"")=0,"Set as-of date",IF(NOT(ISNUMBER('Start Here'!$B$6)),"Check as-of date",IF(OR('Start Here'!$B$6&lt;1,'Start Here'!$B$6&gt;2958465),"Check as-of date",IF('Start Here'!$B$6&lt;&gt;INT('Start Here'!$B$6),"Use date only",IF(U99&lt;'Start Here'!$B$6,"External Overdue",IF(U99='Start Here'!$B$6,"External Due today","")))))))))))</x:f>
      </x:c>
    </x:row>
    <x:row r="100" ht="42" customHeight="1">
      <x:c r="A100" s="26"/>
      <x:c r="B100" s="26"/>
      <x:c r="C100" s="26"/>
      <x:c r="D100" s="28"/>
      <x:c r="E100" s="26"/>
      <x:c r="F100" s="26"/>
      <x:c r="G100" s="26"/>
      <x:c r="H100" s="26"/>
      <x:c r="I100" s="28"/>
      <x:c r="J100" s="26"/>
      <x:c r="K100" s="26"/>
      <x:c r="L100" s="28"/>
      <x:c r="M100" s="26"/>
      <x:c r="N100" s="26"/>
      <x:c r="O100" s="28"/>
      <x:c r="P100" s="28"/>
      <x:c r="Q100" s="26"/>
      <x:c r="R100" s="26"/>
      <x:c r="S100" s="28"/>
      <x:c r="T100" s="26"/>
      <x:c r="U100" s="28"/>
      <x:c r="V100" s="26"/>
      <x:c r="W100" s="27" t="str">
        <x:f>IF(COUNTA(A100:V100)=0,"",IF(A100="","Add action ID",IF(COUNTIFS($A$8:$A$107,A100)&gt;1,"Duplicate action ID",IF(B100="","Add evidence ID",IF(COUNTIFS('Evidence Register'!$A$8:$A$107,B100)=0,"Evidence ID not found",IF(COUNTIFS('Evidence Register'!$A$8:$A$107,B100)&gt;1,"Evidence ID duplicated",""))))))</x:f>
      </x:c>
      <x:c r="X100" s="27" t="str">
        <x:f>IF(COUNTA(A100:V100)=0,"",IF(OR(IF(LEN(D100&amp;"")=0,FALSE,IF(ISNUMBER(D100),OR(D100&lt;1,D100&gt;2958465,D100&lt;&gt;INT(D100)),TRUE)),IF(LEN(L100&amp;"")=0,FALSE,IF(ISNUMBER(L100),OR(L100&lt;1,L100&gt;2958465,L100&lt;&gt;INT(L100)),TRUE)),IF(LEN(P100&amp;"")=0,FALSE,IF(ISNUMBER(P100),OR(P100&lt;1,P100&gt;2958465,P100&lt;&gt;INT(P100)),TRUE)),IF(LEN(S100&amp;"")=0,FALSE,IF(ISNUMBER(S100),OR(S100&lt;1,S100&gt;2958465,S100&lt;&gt;INT(S100)),TRUE))),"Check recorded dates",IF(OR(C100="",D100="",E100="",F100="",G100="",H100="",M100="",J100=""),"Add finding / response / review plan",IF(AND(J100&lt;&gt;"Open",J100&lt;&gt;"In progress",J100&lt;&gt;"Implemented",J100&lt;&gt;"Verified",J100&lt;&gt;"Reopened",J100&lt;&gt;"Cancelled"),"Check internal status",""))))</x:f>
      </x:c>
      <x:c r="Y100" s="27" t="str">
        <x:f>IF(COUNTA(A100:V100)=0,"",IF(OR(J100="Verified",J100="Cancelled"),"",IF(LEN(I100&amp;"")=0,"Set Action date",IF(NOT(ISNUMBER(I100)),"Check Action date",IF(OR(I100&lt;1,I100&gt;2958465),"Check Action date",IF(I100&lt;&gt;INT(I100),"Use date only",IF(LEN('Start Here'!$B$6&amp;"")=0,"Set as-of date",IF(NOT(ISNUMBER('Start Here'!$B$6)),"Check as-of date",IF(OR('Start Here'!$B$6&lt;1,'Start Here'!$B$6&gt;2958465),"Check as-of date",IF('Start Here'!$B$6&lt;&gt;INT('Start Here'!$B$6),"Use date only",IF(I100&lt;'Start Here'!$B$6,"Action Overdue",IF(I100='Start Here'!$B$6,"Action Due today",""))))))))))))</x:f>
      </x:c>
      <x:c r="Z100" s="27" t="str">
        <x:f>IF(COUNTA(A100:V100)=0,"",IF(J100="Verified",IF(OR(K100="",L100="",M100="",N100="",P100="",Q100="",R100="",S100=""),"Review: verification record missing",IF(OR(IF(LEN(L100&amp;"")=0,FALSE,IF(ISNUMBER(L100),OR(L100&lt;1,L100&gt;2958465,L100&lt;&gt;INT(L100)),TRUE)),IF(LEN(P100&amp;"")=0,FALSE,IF(ISNUMBER(P100),OR(P100&lt;1,P100&gt;2958465,P100&lt;&gt;INT(P100)),TRUE)),IF(LEN(S100&amp;"")=0,FALSE,IF(ISNUMBER(S100),OR(S100&lt;1,S100&gt;2958465,S100&lt;&gt;INT(S100)),TRUE))),"Review: invalid verification date",IF(OR(L100&gt;'Start Here'!$B$6,P100&gt;'Start Here'!$B$6,S100&gt;'Start Here'!$B$6,P100&lt;L100,S100&lt;P100),"Review: verification date sequence",""))),IF(J100="Cancelled",IF(OR(N100="",R100="",S100=""),"Record cancellation reason / reviewer",""),IF(J100="Implemented",IF(OR(K100="",L100=""),"Add implementation evidence","Effectiveness review still needed"),""))))</x:f>
      </x:c>
      <x:c r="AA100" s="27" t="str">
        <x:f>IF(COUNTA(A100:V100)=0,"",IF(OR(J100="Verified",J100="Cancelled"),"",IF(LEN(O100&amp;"")=0,"Set Retest date",IF(NOT(ISNUMBER(O100)),"Check Retest date",IF(OR(O100&lt;1,O100&gt;2958465),"Check Retest date",IF(O100&lt;&gt;INT(O100),"Use date only",IF(LEN('Start Here'!$B$6&amp;"")=0,"Set as-of date",IF(NOT(ISNUMBER('Start Here'!$B$6)),"Check as-of date",IF(OR('Start Here'!$B$6&lt;1,'Start Here'!$B$6&gt;2958465),"Check as-of date",IF('Start Here'!$B$6&lt;&gt;INT('Start Here'!$B$6),"Use date only",IF(O100&lt;'Start Here'!$B$6,"Retest Overdue",IF(O100='Start Here'!$B$6,"Retest Due today",""))))))))))))</x:f>
      </x:c>
      <x:c r="AB100" s="27" t="str">
        <x:f>IF(COUNTA(A100:V100)=0,"",IF(LEN(U100&amp;"")=0,"",IF(NOT(ISNUMBER(U100)),"Check External date",IF(OR(U100&lt;1,U100&gt;2958465),"Check External date",IF(U100&lt;&gt;INT(U100),"Use date only",IF(LEN('Start Here'!$B$6&amp;"")=0,"Set as-of date",IF(NOT(ISNUMBER('Start Here'!$B$6)),"Check as-of date",IF(OR('Start Here'!$B$6&lt;1,'Start Here'!$B$6&gt;2958465),"Check as-of date",IF('Start Here'!$B$6&lt;&gt;INT('Start Here'!$B$6),"Use date only",IF(U100&lt;'Start Here'!$B$6,"External Overdue",IF(U100='Start Here'!$B$6,"External Due today","")))))))))))</x:f>
      </x:c>
    </x:row>
    <x:row r="101" ht="42" customHeight="1">
      <x:c r="A101" s="26"/>
      <x:c r="B101" s="26"/>
      <x:c r="C101" s="26"/>
      <x:c r="D101" s="28"/>
      <x:c r="E101" s="26"/>
      <x:c r="F101" s="26"/>
      <x:c r="G101" s="26"/>
      <x:c r="H101" s="26"/>
      <x:c r="I101" s="28"/>
      <x:c r="J101" s="26"/>
      <x:c r="K101" s="26"/>
      <x:c r="L101" s="28"/>
      <x:c r="M101" s="26"/>
      <x:c r="N101" s="26"/>
      <x:c r="O101" s="28"/>
      <x:c r="P101" s="28"/>
      <x:c r="Q101" s="26"/>
      <x:c r="R101" s="26"/>
      <x:c r="S101" s="28"/>
      <x:c r="T101" s="26"/>
      <x:c r="U101" s="28"/>
      <x:c r="V101" s="26"/>
      <x:c r="W101" s="27" t="str">
        <x:f>IF(COUNTA(A101:V101)=0,"",IF(A101="","Add action ID",IF(COUNTIFS($A$8:$A$107,A101)&gt;1,"Duplicate action ID",IF(B101="","Add evidence ID",IF(COUNTIFS('Evidence Register'!$A$8:$A$107,B101)=0,"Evidence ID not found",IF(COUNTIFS('Evidence Register'!$A$8:$A$107,B101)&gt;1,"Evidence ID duplicated",""))))))</x:f>
      </x:c>
      <x:c r="X101" s="27" t="str">
        <x:f>IF(COUNTA(A101:V101)=0,"",IF(OR(IF(LEN(D101&amp;"")=0,FALSE,IF(ISNUMBER(D101),OR(D101&lt;1,D101&gt;2958465,D101&lt;&gt;INT(D101)),TRUE)),IF(LEN(L101&amp;"")=0,FALSE,IF(ISNUMBER(L101),OR(L101&lt;1,L101&gt;2958465,L101&lt;&gt;INT(L101)),TRUE)),IF(LEN(P101&amp;"")=0,FALSE,IF(ISNUMBER(P101),OR(P101&lt;1,P101&gt;2958465,P101&lt;&gt;INT(P101)),TRUE)),IF(LEN(S101&amp;"")=0,FALSE,IF(ISNUMBER(S101),OR(S101&lt;1,S101&gt;2958465,S101&lt;&gt;INT(S101)),TRUE))),"Check recorded dates",IF(OR(C101="",D101="",E101="",F101="",G101="",H101="",M101="",J101=""),"Add finding / response / review plan",IF(AND(J101&lt;&gt;"Open",J101&lt;&gt;"In progress",J101&lt;&gt;"Implemented",J101&lt;&gt;"Verified",J101&lt;&gt;"Reopened",J101&lt;&gt;"Cancelled"),"Check internal status",""))))</x:f>
      </x:c>
      <x:c r="Y101" s="27" t="str">
        <x:f>IF(COUNTA(A101:V101)=0,"",IF(OR(J101="Verified",J101="Cancelled"),"",IF(LEN(I101&amp;"")=0,"Set Action date",IF(NOT(ISNUMBER(I101)),"Check Action date",IF(OR(I101&lt;1,I101&gt;2958465),"Check Action date",IF(I101&lt;&gt;INT(I101),"Use date only",IF(LEN('Start Here'!$B$6&amp;"")=0,"Set as-of date",IF(NOT(ISNUMBER('Start Here'!$B$6)),"Check as-of date",IF(OR('Start Here'!$B$6&lt;1,'Start Here'!$B$6&gt;2958465),"Check as-of date",IF('Start Here'!$B$6&lt;&gt;INT('Start Here'!$B$6),"Use date only",IF(I101&lt;'Start Here'!$B$6,"Action Overdue",IF(I101='Start Here'!$B$6,"Action Due today",""))))))))))))</x:f>
      </x:c>
      <x:c r="Z101" s="27" t="str">
        <x:f>IF(COUNTA(A101:V101)=0,"",IF(J101="Verified",IF(OR(K101="",L101="",M101="",N101="",P101="",Q101="",R101="",S101=""),"Review: verification record missing",IF(OR(IF(LEN(L101&amp;"")=0,FALSE,IF(ISNUMBER(L101),OR(L101&lt;1,L101&gt;2958465,L101&lt;&gt;INT(L101)),TRUE)),IF(LEN(P101&amp;"")=0,FALSE,IF(ISNUMBER(P101),OR(P101&lt;1,P101&gt;2958465,P101&lt;&gt;INT(P101)),TRUE)),IF(LEN(S101&amp;"")=0,FALSE,IF(ISNUMBER(S101),OR(S101&lt;1,S101&gt;2958465,S101&lt;&gt;INT(S101)),TRUE))),"Review: invalid verification date",IF(OR(L101&gt;'Start Here'!$B$6,P101&gt;'Start Here'!$B$6,S101&gt;'Start Here'!$B$6,P101&lt;L101,S101&lt;P101),"Review: verification date sequence",""))),IF(J101="Cancelled",IF(OR(N101="",R101="",S101=""),"Record cancellation reason / reviewer",""),IF(J101="Implemented",IF(OR(K101="",L101=""),"Add implementation evidence","Effectiveness review still needed"),""))))</x:f>
      </x:c>
      <x:c r="AA101" s="27" t="str">
        <x:f>IF(COUNTA(A101:V101)=0,"",IF(OR(J101="Verified",J101="Cancelled"),"",IF(LEN(O101&amp;"")=0,"Set Retest date",IF(NOT(ISNUMBER(O101)),"Check Retest date",IF(OR(O101&lt;1,O101&gt;2958465),"Check Retest date",IF(O101&lt;&gt;INT(O101),"Use date only",IF(LEN('Start Here'!$B$6&amp;"")=0,"Set as-of date",IF(NOT(ISNUMBER('Start Here'!$B$6)),"Check as-of date",IF(OR('Start Here'!$B$6&lt;1,'Start Here'!$B$6&gt;2958465),"Check as-of date",IF('Start Here'!$B$6&lt;&gt;INT('Start Here'!$B$6),"Use date only",IF(O101&lt;'Start Here'!$B$6,"Retest Overdue",IF(O101='Start Here'!$B$6,"Retest Due today",""))))))))))))</x:f>
      </x:c>
      <x:c r="AB101" s="27" t="str">
        <x:f>IF(COUNTA(A101:V101)=0,"",IF(LEN(U101&amp;"")=0,"",IF(NOT(ISNUMBER(U101)),"Check External date",IF(OR(U101&lt;1,U101&gt;2958465),"Check External date",IF(U101&lt;&gt;INT(U101),"Use date only",IF(LEN('Start Here'!$B$6&amp;"")=0,"Set as-of date",IF(NOT(ISNUMBER('Start Here'!$B$6)),"Check as-of date",IF(OR('Start Here'!$B$6&lt;1,'Start Here'!$B$6&gt;2958465),"Check as-of date",IF('Start Here'!$B$6&lt;&gt;INT('Start Here'!$B$6),"Use date only",IF(U101&lt;'Start Here'!$B$6,"External Overdue",IF(U101='Start Here'!$B$6,"External Due today","")))))))))))</x:f>
      </x:c>
    </x:row>
    <x:row r="102" ht="42" customHeight="1">
      <x:c r="A102" s="26"/>
      <x:c r="B102" s="26"/>
      <x:c r="C102" s="26"/>
      <x:c r="D102" s="28"/>
      <x:c r="E102" s="26"/>
      <x:c r="F102" s="26"/>
      <x:c r="G102" s="26"/>
      <x:c r="H102" s="26"/>
      <x:c r="I102" s="28"/>
      <x:c r="J102" s="26"/>
      <x:c r="K102" s="26"/>
      <x:c r="L102" s="28"/>
      <x:c r="M102" s="26"/>
      <x:c r="N102" s="26"/>
      <x:c r="O102" s="28"/>
      <x:c r="P102" s="28"/>
      <x:c r="Q102" s="26"/>
      <x:c r="R102" s="26"/>
      <x:c r="S102" s="28"/>
      <x:c r="T102" s="26"/>
      <x:c r="U102" s="28"/>
      <x:c r="V102" s="26"/>
      <x:c r="W102" s="27" t="str">
        <x:f>IF(COUNTA(A102:V102)=0,"",IF(A102="","Add action ID",IF(COUNTIFS($A$8:$A$107,A102)&gt;1,"Duplicate action ID",IF(B102="","Add evidence ID",IF(COUNTIFS('Evidence Register'!$A$8:$A$107,B102)=0,"Evidence ID not found",IF(COUNTIFS('Evidence Register'!$A$8:$A$107,B102)&gt;1,"Evidence ID duplicated",""))))))</x:f>
      </x:c>
      <x:c r="X102" s="27" t="str">
        <x:f>IF(COUNTA(A102:V102)=0,"",IF(OR(IF(LEN(D102&amp;"")=0,FALSE,IF(ISNUMBER(D102),OR(D102&lt;1,D102&gt;2958465,D102&lt;&gt;INT(D102)),TRUE)),IF(LEN(L102&amp;"")=0,FALSE,IF(ISNUMBER(L102),OR(L102&lt;1,L102&gt;2958465,L102&lt;&gt;INT(L102)),TRUE)),IF(LEN(P102&amp;"")=0,FALSE,IF(ISNUMBER(P102),OR(P102&lt;1,P102&gt;2958465,P102&lt;&gt;INT(P102)),TRUE)),IF(LEN(S102&amp;"")=0,FALSE,IF(ISNUMBER(S102),OR(S102&lt;1,S102&gt;2958465,S102&lt;&gt;INT(S102)),TRUE))),"Check recorded dates",IF(OR(C102="",D102="",E102="",F102="",G102="",H102="",M102="",J102=""),"Add finding / response / review plan",IF(AND(J102&lt;&gt;"Open",J102&lt;&gt;"In progress",J102&lt;&gt;"Implemented",J102&lt;&gt;"Verified",J102&lt;&gt;"Reopened",J102&lt;&gt;"Cancelled"),"Check internal status",""))))</x:f>
      </x:c>
      <x:c r="Y102" s="27" t="str">
        <x:f>IF(COUNTA(A102:V102)=0,"",IF(OR(J102="Verified",J102="Cancelled"),"",IF(LEN(I102&amp;"")=0,"Set Action date",IF(NOT(ISNUMBER(I102)),"Check Action date",IF(OR(I102&lt;1,I102&gt;2958465),"Check Action date",IF(I102&lt;&gt;INT(I102),"Use date only",IF(LEN('Start Here'!$B$6&amp;"")=0,"Set as-of date",IF(NOT(ISNUMBER('Start Here'!$B$6)),"Check as-of date",IF(OR('Start Here'!$B$6&lt;1,'Start Here'!$B$6&gt;2958465),"Check as-of date",IF('Start Here'!$B$6&lt;&gt;INT('Start Here'!$B$6),"Use date only",IF(I102&lt;'Start Here'!$B$6,"Action Overdue",IF(I102='Start Here'!$B$6,"Action Due today",""))))))))))))</x:f>
      </x:c>
      <x:c r="Z102" s="27" t="str">
        <x:f>IF(COUNTA(A102:V102)=0,"",IF(J102="Verified",IF(OR(K102="",L102="",M102="",N102="",P102="",Q102="",R102="",S102=""),"Review: verification record missing",IF(OR(IF(LEN(L102&amp;"")=0,FALSE,IF(ISNUMBER(L102),OR(L102&lt;1,L102&gt;2958465,L102&lt;&gt;INT(L102)),TRUE)),IF(LEN(P102&amp;"")=0,FALSE,IF(ISNUMBER(P102),OR(P102&lt;1,P102&gt;2958465,P102&lt;&gt;INT(P102)),TRUE)),IF(LEN(S102&amp;"")=0,FALSE,IF(ISNUMBER(S102),OR(S102&lt;1,S102&gt;2958465,S102&lt;&gt;INT(S102)),TRUE))),"Review: invalid verification date",IF(OR(L102&gt;'Start Here'!$B$6,P102&gt;'Start Here'!$B$6,S102&gt;'Start Here'!$B$6,P102&lt;L102,S102&lt;P102),"Review: verification date sequence",""))),IF(J102="Cancelled",IF(OR(N102="",R102="",S102=""),"Record cancellation reason / reviewer",""),IF(J102="Implemented",IF(OR(K102="",L102=""),"Add implementation evidence","Effectiveness review still needed"),""))))</x:f>
      </x:c>
      <x:c r="AA102" s="27" t="str">
        <x:f>IF(COUNTA(A102:V102)=0,"",IF(OR(J102="Verified",J102="Cancelled"),"",IF(LEN(O102&amp;"")=0,"Set Retest date",IF(NOT(ISNUMBER(O102)),"Check Retest date",IF(OR(O102&lt;1,O102&gt;2958465),"Check Retest date",IF(O102&lt;&gt;INT(O102),"Use date only",IF(LEN('Start Here'!$B$6&amp;"")=0,"Set as-of date",IF(NOT(ISNUMBER('Start Here'!$B$6)),"Check as-of date",IF(OR('Start Here'!$B$6&lt;1,'Start Here'!$B$6&gt;2958465),"Check as-of date",IF('Start Here'!$B$6&lt;&gt;INT('Start Here'!$B$6),"Use date only",IF(O102&lt;'Start Here'!$B$6,"Retest Overdue",IF(O102='Start Here'!$B$6,"Retest Due today",""))))))))))))</x:f>
      </x:c>
      <x:c r="AB102" s="27" t="str">
        <x:f>IF(COUNTA(A102:V102)=0,"",IF(LEN(U102&amp;"")=0,"",IF(NOT(ISNUMBER(U102)),"Check External date",IF(OR(U102&lt;1,U102&gt;2958465),"Check External date",IF(U102&lt;&gt;INT(U102),"Use date only",IF(LEN('Start Here'!$B$6&amp;"")=0,"Set as-of date",IF(NOT(ISNUMBER('Start Here'!$B$6)),"Check as-of date",IF(OR('Start Here'!$B$6&lt;1,'Start Here'!$B$6&gt;2958465),"Check as-of date",IF('Start Here'!$B$6&lt;&gt;INT('Start Here'!$B$6),"Use date only",IF(U102&lt;'Start Here'!$B$6,"External Overdue",IF(U102='Start Here'!$B$6,"External Due today","")))))))))))</x:f>
      </x:c>
    </x:row>
    <x:row r="103" ht="42" customHeight="1">
      <x:c r="A103" s="26"/>
      <x:c r="B103" s="26"/>
      <x:c r="C103" s="26"/>
      <x:c r="D103" s="28"/>
      <x:c r="E103" s="26"/>
      <x:c r="F103" s="26"/>
      <x:c r="G103" s="26"/>
      <x:c r="H103" s="26"/>
      <x:c r="I103" s="28"/>
      <x:c r="J103" s="26"/>
      <x:c r="K103" s="26"/>
      <x:c r="L103" s="28"/>
      <x:c r="M103" s="26"/>
      <x:c r="N103" s="26"/>
      <x:c r="O103" s="28"/>
      <x:c r="P103" s="28"/>
      <x:c r="Q103" s="26"/>
      <x:c r="R103" s="26"/>
      <x:c r="S103" s="28"/>
      <x:c r="T103" s="26"/>
      <x:c r="U103" s="28"/>
      <x:c r="V103" s="26"/>
      <x:c r="W103" s="27" t="str">
        <x:f>IF(COUNTA(A103:V103)=0,"",IF(A103="","Add action ID",IF(COUNTIFS($A$8:$A$107,A103)&gt;1,"Duplicate action ID",IF(B103="","Add evidence ID",IF(COUNTIFS('Evidence Register'!$A$8:$A$107,B103)=0,"Evidence ID not found",IF(COUNTIFS('Evidence Register'!$A$8:$A$107,B103)&gt;1,"Evidence ID duplicated",""))))))</x:f>
      </x:c>
      <x:c r="X103" s="27" t="str">
        <x:f>IF(COUNTA(A103:V103)=0,"",IF(OR(IF(LEN(D103&amp;"")=0,FALSE,IF(ISNUMBER(D103),OR(D103&lt;1,D103&gt;2958465,D103&lt;&gt;INT(D103)),TRUE)),IF(LEN(L103&amp;"")=0,FALSE,IF(ISNUMBER(L103),OR(L103&lt;1,L103&gt;2958465,L103&lt;&gt;INT(L103)),TRUE)),IF(LEN(P103&amp;"")=0,FALSE,IF(ISNUMBER(P103),OR(P103&lt;1,P103&gt;2958465,P103&lt;&gt;INT(P103)),TRUE)),IF(LEN(S103&amp;"")=0,FALSE,IF(ISNUMBER(S103),OR(S103&lt;1,S103&gt;2958465,S103&lt;&gt;INT(S103)),TRUE))),"Check recorded dates",IF(OR(C103="",D103="",E103="",F103="",G103="",H103="",M103="",J103=""),"Add finding / response / review plan",IF(AND(J103&lt;&gt;"Open",J103&lt;&gt;"In progress",J103&lt;&gt;"Implemented",J103&lt;&gt;"Verified",J103&lt;&gt;"Reopened",J103&lt;&gt;"Cancelled"),"Check internal status",""))))</x:f>
      </x:c>
      <x:c r="Y103" s="27" t="str">
        <x:f>IF(COUNTA(A103:V103)=0,"",IF(OR(J103="Verified",J103="Cancelled"),"",IF(LEN(I103&amp;"")=0,"Set Action date",IF(NOT(ISNUMBER(I103)),"Check Action date",IF(OR(I103&lt;1,I103&gt;2958465),"Check Action date",IF(I103&lt;&gt;INT(I103),"Use date only",IF(LEN('Start Here'!$B$6&amp;"")=0,"Set as-of date",IF(NOT(ISNUMBER('Start Here'!$B$6)),"Check as-of date",IF(OR('Start Here'!$B$6&lt;1,'Start Here'!$B$6&gt;2958465),"Check as-of date",IF('Start Here'!$B$6&lt;&gt;INT('Start Here'!$B$6),"Use date only",IF(I103&lt;'Start Here'!$B$6,"Action Overdue",IF(I103='Start Here'!$B$6,"Action Due today",""))))))))))))</x:f>
      </x:c>
      <x:c r="Z103" s="27" t="str">
        <x:f>IF(COUNTA(A103:V103)=0,"",IF(J103="Verified",IF(OR(K103="",L103="",M103="",N103="",P103="",Q103="",R103="",S103=""),"Review: verification record missing",IF(OR(IF(LEN(L103&amp;"")=0,FALSE,IF(ISNUMBER(L103),OR(L103&lt;1,L103&gt;2958465,L103&lt;&gt;INT(L103)),TRUE)),IF(LEN(P103&amp;"")=0,FALSE,IF(ISNUMBER(P103),OR(P103&lt;1,P103&gt;2958465,P103&lt;&gt;INT(P103)),TRUE)),IF(LEN(S103&amp;"")=0,FALSE,IF(ISNUMBER(S103),OR(S103&lt;1,S103&gt;2958465,S103&lt;&gt;INT(S103)),TRUE))),"Review: invalid verification date",IF(OR(L103&gt;'Start Here'!$B$6,P103&gt;'Start Here'!$B$6,S103&gt;'Start Here'!$B$6,P103&lt;L103,S103&lt;P103),"Review: verification date sequence",""))),IF(J103="Cancelled",IF(OR(N103="",R103="",S103=""),"Record cancellation reason / reviewer",""),IF(J103="Implemented",IF(OR(K103="",L103=""),"Add implementation evidence","Effectiveness review still needed"),""))))</x:f>
      </x:c>
      <x:c r="AA103" s="27" t="str">
        <x:f>IF(COUNTA(A103:V103)=0,"",IF(OR(J103="Verified",J103="Cancelled"),"",IF(LEN(O103&amp;"")=0,"Set Retest date",IF(NOT(ISNUMBER(O103)),"Check Retest date",IF(OR(O103&lt;1,O103&gt;2958465),"Check Retest date",IF(O103&lt;&gt;INT(O103),"Use date only",IF(LEN('Start Here'!$B$6&amp;"")=0,"Set as-of date",IF(NOT(ISNUMBER('Start Here'!$B$6)),"Check as-of date",IF(OR('Start Here'!$B$6&lt;1,'Start Here'!$B$6&gt;2958465),"Check as-of date",IF('Start Here'!$B$6&lt;&gt;INT('Start Here'!$B$6),"Use date only",IF(O103&lt;'Start Here'!$B$6,"Retest Overdue",IF(O103='Start Here'!$B$6,"Retest Due today",""))))))))))))</x:f>
      </x:c>
      <x:c r="AB103" s="27" t="str">
        <x:f>IF(COUNTA(A103:V103)=0,"",IF(LEN(U103&amp;"")=0,"",IF(NOT(ISNUMBER(U103)),"Check External date",IF(OR(U103&lt;1,U103&gt;2958465),"Check External date",IF(U103&lt;&gt;INT(U103),"Use date only",IF(LEN('Start Here'!$B$6&amp;"")=0,"Set as-of date",IF(NOT(ISNUMBER('Start Here'!$B$6)),"Check as-of date",IF(OR('Start Here'!$B$6&lt;1,'Start Here'!$B$6&gt;2958465),"Check as-of date",IF('Start Here'!$B$6&lt;&gt;INT('Start Here'!$B$6),"Use date only",IF(U103&lt;'Start Here'!$B$6,"External Overdue",IF(U103='Start Here'!$B$6,"External Due today","")))))))))))</x:f>
      </x:c>
    </x:row>
    <x:row r="104" ht="42" customHeight="1">
      <x:c r="A104" s="26"/>
      <x:c r="B104" s="26"/>
      <x:c r="C104" s="26"/>
      <x:c r="D104" s="28"/>
      <x:c r="E104" s="26"/>
      <x:c r="F104" s="26"/>
      <x:c r="G104" s="26"/>
      <x:c r="H104" s="26"/>
      <x:c r="I104" s="28"/>
      <x:c r="J104" s="26"/>
      <x:c r="K104" s="26"/>
      <x:c r="L104" s="28"/>
      <x:c r="M104" s="26"/>
      <x:c r="N104" s="26"/>
      <x:c r="O104" s="28"/>
      <x:c r="P104" s="28"/>
      <x:c r="Q104" s="26"/>
      <x:c r="R104" s="26"/>
      <x:c r="S104" s="28"/>
      <x:c r="T104" s="26"/>
      <x:c r="U104" s="28"/>
      <x:c r="V104" s="26"/>
      <x:c r="W104" s="27" t="str">
        <x:f>IF(COUNTA(A104:V104)=0,"",IF(A104="","Add action ID",IF(COUNTIFS($A$8:$A$107,A104)&gt;1,"Duplicate action ID",IF(B104="","Add evidence ID",IF(COUNTIFS('Evidence Register'!$A$8:$A$107,B104)=0,"Evidence ID not found",IF(COUNTIFS('Evidence Register'!$A$8:$A$107,B104)&gt;1,"Evidence ID duplicated",""))))))</x:f>
      </x:c>
      <x:c r="X104" s="27" t="str">
        <x:f>IF(COUNTA(A104:V104)=0,"",IF(OR(IF(LEN(D104&amp;"")=0,FALSE,IF(ISNUMBER(D104),OR(D104&lt;1,D104&gt;2958465,D104&lt;&gt;INT(D104)),TRUE)),IF(LEN(L104&amp;"")=0,FALSE,IF(ISNUMBER(L104),OR(L104&lt;1,L104&gt;2958465,L104&lt;&gt;INT(L104)),TRUE)),IF(LEN(P104&amp;"")=0,FALSE,IF(ISNUMBER(P104),OR(P104&lt;1,P104&gt;2958465,P104&lt;&gt;INT(P104)),TRUE)),IF(LEN(S104&amp;"")=0,FALSE,IF(ISNUMBER(S104),OR(S104&lt;1,S104&gt;2958465,S104&lt;&gt;INT(S104)),TRUE))),"Check recorded dates",IF(OR(C104="",D104="",E104="",F104="",G104="",H104="",M104="",J104=""),"Add finding / response / review plan",IF(AND(J104&lt;&gt;"Open",J104&lt;&gt;"In progress",J104&lt;&gt;"Implemented",J104&lt;&gt;"Verified",J104&lt;&gt;"Reopened",J104&lt;&gt;"Cancelled"),"Check internal status",""))))</x:f>
      </x:c>
      <x:c r="Y104" s="27" t="str">
        <x:f>IF(COUNTA(A104:V104)=0,"",IF(OR(J104="Verified",J104="Cancelled"),"",IF(LEN(I104&amp;"")=0,"Set Action date",IF(NOT(ISNUMBER(I104)),"Check Action date",IF(OR(I104&lt;1,I104&gt;2958465),"Check Action date",IF(I104&lt;&gt;INT(I104),"Use date only",IF(LEN('Start Here'!$B$6&amp;"")=0,"Set as-of date",IF(NOT(ISNUMBER('Start Here'!$B$6)),"Check as-of date",IF(OR('Start Here'!$B$6&lt;1,'Start Here'!$B$6&gt;2958465),"Check as-of date",IF('Start Here'!$B$6&lt;&gt;INT('Start Here'!$B$6),"Use date only",IF(I104&lt;'Start Here'!$B$6,"Action Overdue",IF(I104='Start Here'!$B$6,"Action Due today",""))))))))))))</x:f>
      </x:c>
      <x:c r="Z104" s="27" t="str">
        <x:f>IF(COUNTA(A104:V104)=0,"",IF(J104="Verified",IF(OR(K104="",L104="",M104="",N104="",P104="",Q104="",R104="",S104=""),"Review: verification record missing",IF(OR(IF(LEN(L104&amp;"")=0,FALSE,IF(ISNUMBER(L104),OR(L104&lt;1,L104&gt;2958465,L104&lt;&gt;INT(L104)),TRUE)),IF(LEN(P104&amp;"")=0,FALSE,IF(ISNUMBER(P104),OR(P104&lt;1,P104&gt;2958465,P104&lt;&gt;INT(P104)),TRUE)),IF(LEN(S104&amp;"")=0,FALSE,IF(ISNUMBER(S104),OR(S104&lt;1,S104&gt;2958465,S104&lt;&gt;INT(S104)),TRUE))),"Review: invalid verification date",IF(OR(L104&gt;'Start Here'!$B$6,P104&gt;'Start Here'!$B$6,S104&gt;'Start Here'!$B$6,P104&lt;L104,S104&lt;P104),"Review: verification date sequence",""))),IF(J104="Cancelled",IF(OR(N104="",R104="",S104=""),"Record cancellation reason / reviewer",""),IF(J104="Implemented",IF(OR(K104="",L104=""),"Add implementation evidence","Effectiveness review still needed"),""))))</x:f>
      </x:c>
      <x:c r="AA104" s="27" t="str">
        <x:f>IF(COUNTA(A104:V104)=0,"",IF(OR(J104="Verified",J104="Cancelled"),"",IF(LEN(O104&amp;"")=0,"Set Retest date",IF(NOT(ISNUMBER(O104)),"Check Retest date",IF(OR(O104&lt;1,O104&gt;2958465),"Check Retest date",IF(O104&lt;&gt;INT(O104),"Use date only",IF(LEN('Start Here'!$B$6&amp;"")=0,"Set as-of date",IF(NOT(ISNUMBER('Start Here'!$B$6)),"Check as-of date",IF(OR('Start Here'!$B$6&lt;1,'Start Here'!$B$6&gt;2958465),"Check as-of date",IF('Start Here'!$B$6&lt;&gt;INT('Start Here'!$B$6),"Use date only",IF(O104&lt;'Start Here'!$B$6,"Retest Overdue",IF(O104='Start Here'!$B$6,"Retest Due today",""))))))))))))</x:f>
      </x:c>
      <x:c r="AB104" s="27" t="str">
        <x:f>IF(COUNTA(A104:V104)=0,"",IF(LEN(U104&amp;"")=0,"",IF(NOT(ISNUMBER(U104)),"Check External date",IF(OR(U104&lt;1,U104&gt;2958465),"Check External date",IF(U104&lt;&gt;INT(U104),"Use date only",IF(LEN('Start Here'!$B$6&amp;"")=0,"Set as-of date",IF(NOT(ISNUMBER('Start Here'!$B$6)),"Check as-of date",IF(OR('Start Here'!$B$6&lt;1,'Start Here'!$B$6&gt;2958465),"Check as-of date",IF('Start Here'!$B$6&lt;&gt;INT('Start Here'!$B$6),"Use date only",IF(U104&lt;'Start Here'!$B$6,"External Overdue",IF(U104='Start Here'!$B$6,"External Due today","")))))))))))</x:f>
      </x:c>
    </x:row>
    <x:row r="105" ht="42" customHeight="1">
      <x:c r="A105" s="26"/>
      <x:c r="B105" s="26"/>
      <x:c r="C105" s="26"/>
      <x:c r="D105" s="28"/>
      <x:c r="E105" s="26"/>
      <x:c r="F105" s="26"/>
      <x:c r="G105" s="26"/>
      <x:c r="H105" s="26"/>
      <x:c r="I105" s="28"/>
      <x:c r="J105" s="26"/>
      <x:c r="K105" s="26"/>
      <x:c r="L105" s="28"/>
      <x:c r="M105" s="26"/>
      <x:c r="N105" s="26"/>
      <x:c r="O105" s="28"/>
      <x:c r="P105" s="28"/>
      <x:c r="Q105" s="26"/>
      <x:c r="R105" s="26"/>
      <x:c r="S105" s="28"/>
      <x:c r="T105" s="26"/>
      <x:c r="U105" s="28"/>
      <x:c r="V105" s="26"/>
      <x:c r="W105" s="27" t="str">
        <x:f>IF(COUNTA(A105:V105)=0,"",IF(A105="","Add action ID",IF(COUNTIFS($A$8:$A$107,A105)&gt;1,"Duplicate action ID",IF(B105="","Add evidence ID",IF(COUNTIFS('Evidence Register'!$A$8:$A$107,B105)=0,"Evidence ID not found",IF(COUNTIFS('Evidence Register'!$A$8:$A$107,B105)&gt;1,"Evidence ID duplicated",""))))))</x:f>
      </x:c>
      <x:c r="X105" s="27" t="str">
        <x:f>IF(COUNTA(A105:V105)=0,"",IF(OR(IF(LEN(D105&amp;"")=0,FALSE,IF(ISNUMBER(D105),OR(D105&lt;1,D105&gt;2958465,D105&lt;&gt;INT(D105)),TRUE)),IF(LEN(L105&amp;"")=0,FALSE,IF(ISNUMBER(L105),OR(L105&lt;1,L105&gt;2958465,L105&lt;&gt;INT(L105)),TRUE)),IF(LEN(P105&amp;"")=0,FALSE,IF(ISNUMBER(P105),OR(P105&lt;1,P105&gt;2958465,P105&lt;&gt;INT(P105)),TRUE)),IF(LEN(S105&amp;"")=0,FALSE,IF(ISNUMBER(S105),OR(S105&lt;1,S105&gt;2958465,S105&lt;&gt;INT(S105)),TRUE))),"Check recorded dates",IF(OR(C105="",D105="",E105="",F105="",G105="",H105="",M105="",J105=""),"Add finding / response / review plan",IF(AND(J105&lt;&gt;"Open",J105&lt;&gt;"In progress",J105&lt;&gt;"Implemented",J105&lt;&gt;"Verified",J105&lt;&gt;"Reopened",J105&lt;&gt;"Cancelled"),"Check internal status",""))))</x:f>
      </x:c>
      <x:c r="Y105" s="27" t="str">
        <x:f>IF(COUNTA(A105:V105)=0,"",IF(OR(J105="Verified",J105="Cancelled"),"",IF(LEN(I105&amp;"")=0,"Set Action date",IF(NOT(ISNUMBER(I105)),"Check Action date",IF(OR(I105&lt;1,I105&gt;2958465),"Check Action date",IF(I105&lt;&gt;INT(I105),"Use date only",IF(LEN('Start Here'!$B$6&amp;"")=0,"Set as-of date",IF(NOT(ISNUMBER('Start Here'!$B$6)),"Check as-of date",IF(OR('Start Here'!$B$6&lt;1,'Start Here'!$B$6&gt;2958465),"Check as-of date",IF('Start Here'!$B$6&lt;&gt;INT('Start Here'!$B$6),"Use date only",IF(I105&lt;'Start Here'!$B$6,"Action Overdue",IF(I105='Start Here'!$B$6,"Action Due today",""))))))))))))</x:f>
      </x:c>
      <x:c r="Z105" s="27" t="str">
        <x:f>IF(COUNTA(A105:V105)=0,"",IF(J105="Verified",IF(OR(K105="",L105="",M105="",N105="",P105="",Q105="",R105="",S105=""),"Review: verification record missing",IF(OR(IF(LEN(L105&amp;"")=0,FALSE,IF(ISNUMBER(L105),OR(L105&lt;1,L105&gt;2958465,L105&lt;&gt;INT(L105)),TRUE)),IF(LEN(P105&amp;"")=0,FALSE,IF(ISNUMBER(P105),OR(P105&lt;1,P105&gt;2958465,P105&lt;&gt;INT(P105)),TRUE)),IF(LEN(S105&amp;"")=0,FALSE,IF(ISNUMBER(S105),OR(S105&lt;1,S105&gt;2958465,S105&lt;&gt;INT(S105)),TRUE))),"Review: invalid verification date",IF(OR(L105&gt;'Start Here'!$B$6,P105&gt;'Start Here'!$B$6,S105&gt;'Start Here'!$B$6,P105&lt;L105,S105&lt;P105),"Review: verification date sequence",""))),IF(J105="Cancelled",IF(OR(N105="",R105="",S105=""),"Record cancellation reason / reviewer",""),IF(J105="Implemented",IF(OR(K105="",L105=""),"Add implementation evidence","Effectiveness review still needed"),""))))</x:f>
      </x:c>
      <x:c r="AA105" s="27" t="str">
        <x:f>IF(COUNTA(A105:V105)=0,"",IF(OR(J105="Verified",J105="Cancelled"),"",IF(LEN(O105&amp;"")=0,"Set Retest date",IF(NOT(ISNUMBER(O105)),"Check Retest date",IF(OR(O105&lt;1,O105&gt;2958465),"Check Retest date",IF(O105&lt;&gt;INT(O105),"Use date only",IF(LEN('Start Here'!$B$6&amp;"")=0,"Set as-of date",IF(NOT(ISNUMBER('Start Here'!$B$6)),"Check as-of date",IF(OR('Start Here'!$B$6&lt;1,'Start Here'!$B$6&gt;2958465),"Check as-of date",IF('Start Here'!$B$6&lt;&gt;INT('Start Here'!$B$6),"Use date only",IF(O105&lt;'Start Here'!$B$6,"Retest Overdue",IF(O105='Start Here'!$B$6,"Retest Due today",""))))))))))))</x:f>
      </x:c>
      <x:c r="AB105" s="27" t="str">
        <x:f>IF(COUNTA(A105:V105)=0,"",IF(LEN(U105&amp;"")=0,"",IF(NOT(ISNUMBER(U105)),"Check External date",IF(OR(U105&lt;1,U105&gt;2958465),"Check External date",IF(U105&lt;&gt;INT(U105),"Use date only",IF(LEN('Start Here'!$B$6&amp;"")=0,"Set as-of date",IF(NOT(ISNUMBER('Start Here'!$B$6)),"Check as-of date",IF(OR('Start Here'!$B$6&lt;1,'Start Here'!$B$6&gt;2958465),"Check as-of date",IF('Start Here'!$B$6&lt;&gt;INT('Start Here'!$B$6),"Use date only",IF(U105&lt;'Start Here'!$B$6,"External Overdue",IF(U105='Start Here'!$B$6,"External Due today","")))))))))))</x:f>
      </x:c>
    </x:row>
    <x:row r="106" ht="42" customHeight="1">
      <x:c r="A106" s="26"/>
      <x:c r="B106" s="26"/>
      <x:c r="C106" s="26"/>
      <x:c r="D106" s="28"/>
      <x:c r="E106" s="26"/>
      <x:c r="F106" s="26"/>
      <x:c r="G106" s="26"/>
      <x:c r="H106" s="26"/>
      <x:c r="I106" s="28"/>
      <x:c r="J106" s="26"/>
      <x:c r="K106" s="26"/>
      <x:c r="L106" s="28"/>
      <x:c r="M106" s="26"/>
      <x:c r="N106" s="26"/>
      <x:c r="O106" s="28"/>
      <x:c r="P106" s="28"/>
      <x:c r="Q106" s="26"/>
      <x:c r="R106" s="26"/>
      <x:c r="S106" s="28"/>
      <x:c r="T106" s="26"/>
      <x:c r="U106" s="28"/>
      <x:c r="V106" s="26"/>
      <x:c r="W106" s="27" t="str">
        <x:f>IF(COUNTA(A106:V106)=0,"",IF(A106="","Add action ID",IF(COUNTIFS($A$8:$A$107,A106)&gt;1,"Duplicate action ID",IF(B106="","Add evidence ID",IF(COUNTIFS('Evidence Register'!$A$8:$A$107,B106)=0,"Evidence ID not found",IF(COUNTIFS('Evidence Register'!$A$8:$A$107,B106)&gt;1,"Evidence ID duplicated",""))))))</x:f>
      </x:c>
      <x:c r="X106" s="27" t="str">
        <x:f>IF(COUNTA(A106:V106)=0,"",IF(OR(IF(LEN(D106&amp;"")=0,FALSE,IF(ISNUMBER(D106),OR(D106&lt;1,D106&gt;2958465,D106&lt;&gt;INT(D106)),TRUE)),IF(LEN(L106&amp;"")=0,FALSE,IF(ISNUMBER(L106),OR(L106&lt;1,L106&gt;2958465,L106&lt;&gt;INT(L106)),TRUE)),IF(LEN(P106&amp;"")=0,FALSE,IF(ISNUMBER(P106),OR(P106&lt;1,P106&gt;2958465,P106&lt;&gt;INT(P106)),TRUE)),IF(LEN(S106&amp;"")=0,FALSE,IF(ISNUMBER(S106),OR(S106&lt;1,S106&gt;2958465,S106&lt;&gt;INT(S106)),TRUE))),"Check recorded dates",IF(OR(C106="",D106="",E106="",F106="",G106="",H106="",M106="",J106=""),"Add finding / response / review plan",IF(AND(J106&lt;&gt;"Open",J106&lt;&gt;"In progress",J106&lt;&gt;"Implemented",J106&lt;&gt;"Verified",J106&lt;&gt;"Reopened",J106&lt;&gt;"Cancelled"),"Check internal status",""))))</x:f>
      </x:c>
      <x:c r="Y106" s="27" t="str">
        <x:f>IF(COUNTA(A106:V106)=0,"",IF(OR(J106="Verified",J106="Cancelled"),"",IF(LEN(I106&amp;"")=0,"Set Action date",IF(NOT(ISNUMBER(I106)),"Check Action date",IF(OR(I106&lt;1,I106&gt;2958465),"Check Action date",IF(I106&lt;&gt;INT(I106),"Use date only",IF(LEN('Start Here'!$B$6&amp;"")=0,"Set as-of date",IF(NOT(ISNUMBER('Start Here'!$B$6)),"Check as-of date",IF(OR('Start Here'!$B$6&lt;1,'Start Here'!$B$6&gt;2958465),"Check as-of date",IF('Start Here'!$B$6&lt;&gt;INT('Start Here'!$B$6),"Use date only",IF(I106&lt;'Start Here'!$B$6,"Action Overdue",IF(I106='Start Here'!$B$6,"Action Due today",""))))))))))))</x:f>
      </x:c>
      <x:c r="Z106" s="27" t="str">
        <x:f>IF(COUNTA(A106:V106)=0,"",IF(J106="Verified",IF(OR(K106="",L106="",M106="",N106="",P106="",Q106="",R106="",S106=""),"Review: verification record missing",IF(OR(IF(LEN(L106&amp;"")=0,FALSE,IF(ISNUMBER(L106),OR(L106&lt;1,L106&gt;2958465,L106&lt;&gt;INT(L106)),TRUE)),IF(LEN(P106&amp;"")=0,FALSE,IF(ISNUMBER(P106),OR(P106&lt;1,P106&gt;2958465,P106&lt;&gt;INT(P106)),TRUE)),IF(LEN(S106&amp;"")=0,FALSE,IF(ISNUMBER(S106),OR(S106&lt;1,S106&gt;2958465,S106&lt;&gt;INT(S106)),TRUE))),"Review: invalid verification date",IF(OR(L106&gt;'Start Here'!$B$6,P106&gt;'Start Here'!$B$6,S106&gt;'Start Here'!$B$6,P106&lt;L106,S106&lt;P106),"Review: verification date sequence",""))),IF(J106="Cancelled",IF(OR(N106="",R106="",S106=""),"Record cancellation reason / reviewer",""),IF(J106="Implemented",IF(OR(K106="",L106=""),"Add implementation evidence","Effectiveness review still needed"),""))))</x:f>
      </x:c>
      <x:c r="AA106" s="27" t="str">
        <x:f>IF(COUNTA(A106:V106)=0,"",IF(OR(J106="Verified",J106="Cancelled"),"",IF(LEN(O106&amp;"")=0,"Set Retest date",IF(NOT(ISNUMBER(O106)),"Check Retest date",IF(OR(O106&lt;1,O106&gt;2958465),"Check Retest date",IF(O106&lt;&gt;INT(O106),"Use date only",IF(LEN('Start Here'!$B$6&amp;"")=0,"Set as-of date",IF(NOT(ISNUMBER('Start Here'!$B$6)),"Check as-of date",IF(OR('Start Here'!$B$6&lt;1,'Start Here'!$B$6&gt;2958465),"Check as-of date",IF('Start Here'!$B$6&lt;&gt;INT('Start Here'!$B$6),"Use date only",IF(O106&lt;'Start Here'!$B$6,"Retest Overdue",IF(O106='Start Here'!$B$6,"Retest Due today",""))))))))))))</x:f>
      </x:c>
      <x:c r="AB106" s="27" t="str">
        <x:f>IF(COUNTA(A106:V106)=0,"",IF(LEN(U106&amp;"")=0,"",IF(NOT(ISNUMBER(U106)),"Check External date",IF(OR(U106&lt;1,U106&gt;2958465),"Check External date",IF(U106&lt;&gt;INT(U106),"Use date only",IF(LEN('Start Here'!$B$6&amp;"")=0,"Set as-of date",IF(NOT(ISNUMBER('Start Here'!$B$6)),"Check as-of date",IF(OR('Start Here'!$B$6&lt;1,'Start Here'!$B$6&gt;2958465),"Check as-of date",IF('Start Here'!$B$6&lt;&gt;INT('Start Here'!$B$6),"Use date only",IF(U106&lt;'Start Here'!$B$6,"External Overdue",IF(U106='Start Here'!$B$6,"External Due today","")))))))))))</x:f>
      </x:c>
    </x:row>
    <x:row r="107" ht="42" customHeight="1">
      <x:c r="A107" s="26"/>
      <x:c r="B107" s="26"/>
      <x:c r="C107" s="26"/>
      <x:c r="D107" s="28"/>
      <x:c r="E107" s="26"/>
      <x:c r="F107" s="26"/>
      <x:c r="G107" s="26"/>
      <x:c r="H107" s="26"/>
      <x:c r="I107" s="28"/>
      <x:c r="J107" s="26"/>
      <x:c r="K107" s="26"/>
      <x:c r="L107" s="28"/>
      <x:c r="M107" s="26"/>
      <x:c r="N107" s="26"/>
      <x:c r="O107" s="28"/>
      <x:c r="P107" s="28"/>
      <x:c r="Q107" s="26"/>
      <x:c r="R107" s="26"/>
      <x:c r="S107" s="28"/>
      <x:c r="T107" s="26"/>
      <x:c r="U107" s="28"/>
      <x:c r="V107" s="26"/>
      <x:c r="W107" s="27" t="str">
        <x:f>IF(COUNTA(A107:V107)=0,"",IF(A107="","Add action ID",IF(COUNTIFS($A$8:$A$107,A107)&gt;1,"Duplicate action ID",IF(B107="","Add evidence ID",IF(COUNTIFS('Evidence Register'!$A$8:$A$107,B107)=0,"Evidence ID not found",IF(COUNTIFS('Evidence Register'!$A$8:$A$107,B107)&gt;1,"Evidence ID duplicated",""))))))</x:f>
      </x:c>
      <x:c r="X107" s="27" t="str">
        <x:f>IF(COUNTA(A107:V107)=0,"",IF(OR(IF(LEN(D107&amp;"")=0,FALSE,IF(ISNUMBER(D107),OR(D107&lt;1,D107&gt;2958465,D107&lt;&gt;INT(D107)),TRUE)),IF(LEN(L107&amp;"")=0,FALSE,IF(ISNUMBER(L107),OR(L107&lt;1,L107&gt;2958465,L107&lt;&gt;INT(L107)),TRUE)),IF(LEN(P107&amp;"")=0,FALSE,IF(ISNUMBER(P107),OR(P107&lt;1,P107&gt;2958465,P107&lt;&gt;INT(P107)),TRUE)),IF(LEN(S107&amp;"")=0,FALSE,IF(ISNUMBER(S107),OR(S107&lt;1,S107&gt;2958465,S107&lt;&gt;INT(S107)),TRUE))),"Check recorded dates",IF(OR(C107="",D107="",E107="",F107="",G107="",H107="",M107="",J107=""),"Add finding / response / review plan",IF(AND(J107&lt;&gt;"Open",J107&lt;&gt;"In progress",J107&lt;&gt;"Implemented",J107&lt;&gt;"Verified",J107&lt;&gt;"Reopened",J107&lt;&gt;"Cancelled"),"Check internal status",""))))</x:f>
      </x:c>
      <x:c r="Y107" s="27" t="str">
        <x:f>IF(COUNTA(A107:V107)=0,"",IF(OR(J107="Verified",J107="Cancelled"),"",IF(LEN(I107&amp;"")=0,"Set Action date",IF(NOT(ISNUMBER(I107)),"Check Action date",IF(OR(I107&lt;1,I107&gt;2958465),"Check Action date",IF(I107&lt;&gt;INT(I107),"Use date only",IF(LEN('Start Here'!$B$6&amp;"")=0,"Set as-of date",IF(NOT(ISNUMBER('Start Here'!$B$6)),"Check as-of date",IF(OR('Start Here'!$B$6&lt;1,'Start Here'!$B$6&gt;2958465),"Check as-of date",IF('Start Here'!$B$6&lt;&gt;INT('Start Here'!$B$6),"Use date only",IF(I107&lt;'Start Here'!$B$6,"Action Overdue",IF(I107='Start Here'!$B$6,"Action Due today",""))))))))))))</x:f>
      </x:c>
      <x:c r="Z107" s="27" t="str">
        <x:f>IF(COUNTA(A107:V107)=0,"",IF(J107="Verified",IF(OR(K107="",L107="",M107="",N107="",P107="",Q107="",R107="",S107=""),"Review: verification record missing",IF(OR(IF(LEN(L107&amp;"")=0,FALSE,IF(ISNUMBER(L107),OR(L107&lt;1,L107&gt;2958465,L107&lt;&gt;INT(L107)),TRUE)),IF(LEN(P107&amp;"")=0,FALSE,IF(ISNUMBER(P107),OR(P107&lt;1,P107&gt;2958465,P107&lt;&gt;INT(P107)),TRUE)),IF(LEN(S107&amp;"")=0,FALSE,IF(ISNUMBER(S107),OR(S107&lt;1,S107&gt;2958465,S107&lt;&gt;INT(S107)),TRUE))),"Review: invalid verification date",IF(OR(L107&gt;'Start Here'!$B$6,P107&gt;'Start Here'!$B$6,S107&gt;'Start Here'!$B$6,P107&lt;L107,S107&lt;P107),"Review: verification date sequence",""))),IF(J107="Cancelled",IF(OR(N107="",R107="",S107=""),"Record cancellation reason / reviewer",""),IF(J107="Implemented",IF(OR(K107="",L107=""),"Add implementation evidence","Effectiveness review still needed"),""))))</x:f>
      </x:c>
      <x:c r="AA107" s="27" t="str">
        <x:f>IF(COUNTA(A107:V107)=0,"",IF(OR(J107="Verified",J107="Cancelled"),"",IF(LEN(O107&amp;"")=0,"Set Retest date",IF(NOT(ISNUMBER(O107)),"Check Retest date",IF(OR(O107&lt;1,O107&gt;2958465),"Check Retest date",IF(O107&lt;&gt;INT(O107),"Use date only",IF(LEN('Start Here'!$B$6&amp;"")=0,"Set as-of date",IF(NOT(ISNUMBER('Start Here'!$B$6)),"Check as-of date",IF(OR('Start Here'!$B$6&lt;1,'Start Here'!$B$6&gt;2958465),"Check as-of date",IF('Start Here'!$B$6&lt;&gt;INT('Start Here'!$B$6),"Use date only",IF(O107&lt;'Start Here'!$B$6,"Retest Overdue",IF(O107='Start Here'!$B$6,"Retest Due today",""))))))))))))</x:f>
      </x:c>
      <x:c r="AB107" s="27" t="str">
        <x:f>IF(COUNTA(A107:V107)=0,"",IF(LEN(U107&amp;"")=0,"",IF(NOT(ISNUMBER(U107)),"Check External date",IF(OR(U107&lt;1,U107&gt;2958465),"Check External date",IF(U107&lt;&gt;INT(U107),"Use date only",IF(LEN('Start Here'!$B$6&amp;"")=0,"Set as-of date",IF(NOT(ISNUMBER('Start Here'!$B$6)),"Check as-of date",IF(OR('Start Here'!$B$6&lt;1,'Start Here'!$B$6&gt;2958465),"Check as-of date",IF('Start Here'!$B$6&lt;&gt;INT('Start Here'!$B$6),"Use date only",IF(U107&lt;'Start Here'!$B$6,"External Overdue",IF(U107='Start Here'!$B$6,"External Due today","")))))))))))</x:f>
      </x:c>
    </x:row>
  </x:sheetData>
  <x:conditionalFormatting sqref="W8:W107">
    <x:cfRule type="expression" dxfId="4" priority="1">
      <x:formula>LEN(W8)&gt;0</x:formula>
    </x:cfRule>
  </x:conditionalFormatting>
  <x:conditionalFormatting sqref="X8:X107">
    <x:cfRule type="expression" dxfId="5" priority="2">
      <x:formula>LEN(X8)&gt;0</x:formula>
    </x:cfRule>
  </x:conditionalFormatting>
  <x:conditionalFormatting sqref="Y8:Y107">
    <x:cfRule type="expression" dxfId="6" priority="3">
      <x:formula>LEN(Y8)&gt;0</x:formula>
    </x:cfRule>
  </x:conditionalFormatting>
  <x:conditionalFormatting sqref="Z8:Z107">
    <x:cfRule type="expression" dxfId="7" priority="4">
      <x:formula>LEN(Z8)&gt;0</x:formula>
    </x:cfRule>
  </x:conditionalFormatting>
  <x:conditionalFormatting sqref="AA8:AA107">
    <x:cfRule type="expression" dxfId="8" priority="5">
      <x:formula>LEN(AA8)&gt;0</x:formula>
    </x:cfRule>
  </x:conditionalFormatting>
  <x:conditionalFormatting sqref="AB8:AB107">
    <x:cfRule type="expression" dxfId="9" priority="6">
      <x:formula>LEN(AB8)&gt;0</x:formula>
    </x:cfRule>
  </x:conditionalFormatting>
  <x:dataValidations count="8">
    <x:dataValidation type="list" sqref="J8:J107">
      <x:formula1>"Open,In progress,Implemented,Verified,Reopened,Cancelled"</x:formula1>
    </x:dataValidation>
    <x:dataValidation type="date" operator="between" sqref="D8:D107">
      <x:formula1>1</x:formula1>
      <x:formula2>2958465</x:formula2>
    </x:dataValidation>
    <x:dataValidation type="date" operator="between" sqref="I8:I107">
      <x:formula1>1</x:formula1>
      <x:formula2>2958465</x:formula2>
    </x:dataValidation>
    <x:dataValidation type="date" operator="between" sqref="L8:L107">
      <x:formula1>1</x:formula1>
      <x:formula2>2958465</x:formula2>
    </x:dataValidation>
    <x:dataValidation type="date" operator="between" sqref="O8:O107">
      <x:formula1>1</x:formula1>
      <x:formula2>2958465</x:formula2>
    </x:dataValidation>
    <x:dataValidation type="date" operator="between" sqref="P8:P107">
      <x:formula1>1</x:formula1>
      <x:formula2>2958465</x:formula2>
    </x:dataValidation>
    <x:dataValidation type="date" operator="between" sqref="S8:S107">
      <x:formula1>1</x:formula1>
      <x:formula2>2958465</x:formula2>
    </x:dataValidation>
    <x:dataValidation type="date" operator="between" sqref="U8:U107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4ce1502a8b342fc"/>
  </x:tableParts>
</x:worksheet>
</file>

<file path=xl/worksheets/sheet4.xml><?xml version="1.0" encoding="utf-8"?>
<x:worksheet xmlns:x="http://schemas.openxmlformats.org/spreadsheetml/2006/main">
  <x:sheetPr>
    <x:tabColor rgb="FF075C3B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9" hidden="0" customWidth="1"/>
    <x:col min="4" max="4" width="25" hidden="0" customWidth="1"/>
    <x:col min="5" max="5" width="18" hidden="0" customWidth="1"/>
    <x:col min="6" max="6" width="16" hidden="0" customWidth="1"/>
    <x:col min="7" max="7" width="25" hidden="0" customWidth="1"/>
    <x:col min="8" max="8" width="2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Weekly Review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As-of date</x:v>
      </x:c>
      <x:c r="B4" s="9" t="n">
        <x:f>'Start Here'!$B$6</x:f>
        <x:v>46298</x:v>
      </x:c>
      <x:c r="C4" s="2"/>
      <x:c r="D4" s="2" t="str">
        <x:v>Update Start Here before each review.</x:v>
      </x:c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5" t="str">
        <x:v>Review queue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Evidence reviews overdue</x:v>
      </x:c>
      <x:c r="B7" s="2"/>
      <x:c r="C7" s="2"/>
      <x:c r="D7" s="29" t="n">
        <x:f>IF(LEN('Start Here'!$B$6&amp;"")=0,"Set as-of date",IF(NOT(ISNUMBER('Start Here'!$B$6)),"Check as-of date",IF(OR('Start Here'!$B$6&lt;1,'Start Here'!$B$6&gt;2958465),"Check as-of date",IF('Start Here'!$B$6&lt;&gt;INT('Start Here'!$B$6),"Use date only",COUNTIFS('Evidence Register'!$T$8:$T$107,"Review Overdue")))))</x:f>
        <x:v>0</x:v>
      </x:c>
      <x:c r="E7" s="2"/>
      <x:c r="F7" s="2" t="str">
        <x:v>Counts are date reminders.</x:v>
      </x:c>
      <x:c r="G7" s="2"/>
      <x:c r="H7" s="2"/>
    </x:row>
    <x:row r="8" ht="25" customHeight="1">
      <x:c r="A8" s="2" t="str">
        <x:v>Evidence reviews due today</x:v>
      </x:c>
      <x:c r="B8" s="2"/>
      <x:c r="C8" s="2"/>
      <x:c r="D8" s="29" t="n">
        <x:f>IF(LEN('Start Here'!$B$6&amp;"")=0,"Set as-of date",IF(NOT(ISNUMBER('Start Here'!$B$6)),"Check as-of date",IF(OR('Start Here'!$B$6&lt;1,'Start Here'!$B$6&gt;2958465),"Check as-of date",IF('Start Here'!$B$6&lt;&gt;INT('Start Here'!$B$6),"Use date only",COUNTIFS('Evidence Register'!$T$8:$T$107,"Review Due today")))))</x:f>
        <x:v>0</x:v>
      </x:c>
      <x:c r="E8" s="2"/>
      <x:c r="F8" s="2" t="str">
        <x:v>They are not a compliance score.</x:v>
      </x:c>
      <x:c r="G8" s="2"/>
      <x:c r="H8" s="2"/>
    </x:row>
    <x:row r="9" ht="25" customHeight="1">
      <x:c r="A9" s="2" t="str">
        <x:v>Action deadlines overdue</x:v>
      </x:c>
      <x:c r="B9" s="2"/>
      <x:c r="C9" s="2"/>
      <x:c r="D9" s="29" t="n">
        <x:f>IF(LEN('Start Here'!$B$6&amp;"")=0,"Set as-of date",IF(NOT(ISNUMBER('Start Here'!$B$6)),"Check as-of date",IF(OR('Start Here'!$B$6&lt;1,'Start Here'!$B$6&gt;2958465),"Check as-of date",IF('Start Here'!$B$6&lt;&gt;INT('Start Here'!$B$6),"Use date only",COUNTIFS('Corrective Actions'!$Y$8:$Y$107,"Action Overdue")))))</x:f>
        <x:v>0</x:v>
      </x:c>
      <x:c r="E9" s="2"/>
      <x:c r="F9" s="2"/>
      <x:c r="G9" s="2"/>
      <x:c r="H9" s="2"/>
    </x:row>
    <x:row r="10" ht="25" customHeight="1">
      <x:c r="A10" s="2" t="str">
        <x:v>Action deadlines today</x:v>
      </x:c>
      <x:c r="B10" s="2"/>
      <x:c r="C10" s="2"/>
      <x:c r="D10" s="29" t="n">
        <x:f>IF(LEN('Start Here'!$B$6&amp;"")=0,"Set as-of date",IF(NOT(ISNUMBER('Start Here'!$B$6)),"Check as-of date",IF(OR('Start Here'!$B$6&lt;1,'Start Here'!$B$6&gt;2958465),"Check as-of date",IF('Start Here'!$B$6&lt;&gt;INT('Start Here'!$B$6),"Use date only",COUNTIFS('Corrective Actions'!$Y$8:$Y$107,"Action Due today")))))</x:f>
        <x:v>0</x:v>
      </x:c>
      <x:c r="E10" s="2"/>
      <x:c r="F10" s="2" t="str">
        <x:v>Also filter every flag column.</x:v>
      </x:c>
      <x:c r="G10" s="2"/>
      <x:c r="H10" s="2"/>
    </x:row>
    <x:row r="11" ht="25" customHeight="1">
      <x:c r="A11" s="2" t="str">
        <x:v>Retests overdue</x:v>
      </x:c>
      <x:c r="B11" s="2"/>
      <x:c r="C11" s="2"/>
      <x:c r="D11" s="29" t="n">
        <x:f>IF(LEN('Start Here'!$B$6&amp;"")=0,"Set as-of date",IF(NOT(ISNUMBER('Start Here'!$B$6)),"Check as-of date",IF(OR('Start Here'!$B$6&lt;1,'Start Here'!$B$6&gt;2958465),"Check as-of date",IF('Start Here'!$B$6&lt;&gt;INT('Start Here'!$B$6),"Use date only",COUNTIFS('Corrective Actions'!$AA$8:$AA$107,"Retest Overdue")))))</x:f>
        <x:v>0</x:v>
      </x:c>
      <x:c r="E11" s="2"/>
      <x:c r="F11" s="2" t="str">
        <x:v>Missing details may have no deadline.</x:v>
      </x:c>
      <x:c r="G11" s="2"/>
      <x:c r="H11" s="2"/>
    </x:row>
    <x:row r="12" ht="25" customHeight="1">
      <x:c r="A12" s="2" t="str">
        <x:v>External dates overdue</x:v>
      </x:c>
      <x:c r="B12" s="2"/>
      <x:c r="C12" s="2"/>
      <x:c r="D12" s="29" t="n">
        <x:f>IF(LEN('Start Here'!$B$6&amp;"")=0,"Set as-of date",IF(NOT(ISNUMBER('Start Here'!$B$6)),"Check as-of date",IF(OR('Start Here'!$B$6&lt;1,'Start Here'!$B$6&gt;2958465),"Check as-of date",IF('Start Here'!$B$6&lt;&gt;INT('Start Here'!$B$6),"Use date only",COUNTIFS('Corrective Actions'!$AB$8:$AB$107,"External Overdue")))))</x:f>
        <x:v>0</x:v>
      </x:c>
      <x:c r="E12" s="2"/>
      <x:c r="F12" s="2"/>
      <x:c r="G12" s="2"/>
      <x:c r="H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" t="str">
        <x:v>Review in order: urgent issues, missing records, due dates, implementation, then effectiveness.</x:v>
      </x:c>
      <x:c r="B14" s="2"/>
      <x:c r="C14" s="2"/>
      <x:c r="D14" s="2"/>
      <x:c r="E14" s="2"/>
      <x:c r="F14" s="2"/>
      <x:c r="G14" s="2"/>
      <x:c r="H14" s="2"/>
    </x:row>
    <x:row r="15" ht="25" customHeight="1">
      <x:c r="A15" s="2" t="str">
        <x:v>Use references only. Record real external dates and decisions separately in Corrective Actions.</x:v>
      </x:c>
      <x:c r="B15" s="2"/>
      <x:c r="C15" s="2"/>
      <x:c r="D15" s="2"/>
      <x:c r="E15" s="2"/>
      <x:c r="F15" s="2"/>
      <x:c r="G15" s="2"/>
      <x:c r="H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45" customHeight="1">
      <x:c r="A17" s="22" t="str">
        <x:v>Review date</x:v>
      </x:c>
      <x:c r="B17" s="23" t="str">
        <x:v>Reviewer / role</x:v>
      </x:c>
      <x:c r="C17" s="23" t="str">
        <x:v>Evidence / action IDs</x:v>
      </x:c>
      <x:c r="D17" s="23" t="str">
        <x:v>Question / decision</x:v>
      </x:c>
      <x:c r="E17" s="23" t="str">
        <x:v>Next owner</x:v>
      </x:c>
      <x:c r="F17" s="23" t="str">
        <x:v>Next due</x:v>
      </x:c>
      <x:c r="G17" s="23" t="str">
        <x:v>Decision evidence reference</x:v>
      </x:c>
      <x:c r="H17" s="24" t="str">
        <x:v>Next meeting / follow-up</x:v>
      </x:c>
    </x:row>
    <x:row r="18" ht="45" customHeight="1">
      <x:c r="A18" s="28"/>
      <x:c r="B18" s="26"/>
      <x:c r="C18" s="26"/>
      <x:c r="D18" s="26"/>
      <x:c r="E18" s="26"/>
      <x:c r="F18" s="28"/>
      <x:c r="G18" s="26"/>
      <x:c r="H18" s="26"/>
    </x:row>
    <x:row r="19" ht="45" customHeight="1">
      <x:c r="A19" s="28"/>
      <x:c r="B19" s="26"/>
      <x:c r="C19" s="26"/>
      <x:c r="D19" s="26"/>
      <x:c r="E19" s="26"/>
      <x:c r="F19" s="28"/>
      <x:c r="G19" s="26"/>
      <x:c r="H19" s="26"/>
    </x:row>
    <x:row r="20" ht="45" customHeight="1">
      <x:c r="A20" s="28"/>
      <x:c r="B20" s="26"/>
      <x:c r="C20" s="26"/>
      <x:c r="D20" s="26"/>
      <x:c r="E20" s="26"/>
      <x:c r="F20" s="28"/>
      <x:c r="G20" s="26"/>
      <x:c r="H20" s="26"/>
    </x:row>
    <x:row r="21" ht="45" customHeight="1">
      <x:c r="A21" s="28"/>
      <x:c r="B21" s="26"/>
      <x:c r="C21" s="26"/>
      <x:c r="D21" s="26"/>
      <x:c r="E21" s="26"/>
      <x:c r="F21" s="28"/>
      <x:c r="G21" s="26"/>
      <x:c r="H21" s="26"/>
    </x:row>
    <x:row r="22" ht="45" customHeight="1">
      <x:c r="A22" s="28"/>
      <x:c r="B22" s="26"/>
      <x:c r="C22" s="26"/>
      <x:c r="D22" s="26"/>
      <x:c r="E22" s="26"/>
      <x:c r="F22" s="28"/>
      <x:c r="G22" s="26"/>
      <x:c r="H22" s="26"/>
    </x:row>
    <x:row r="23" ht="45" customHeight="1">
      <x:c r="A23" s="28"/>
      <x:c r="B23" s="26"/>
      <x:c r="C23" s="26"/>
      <x:c r="D23" s="26"/>
      <x:c r="E23" s="26"/>
      <x:c r="F23" s="28"/>
      <x:c r="G23" s="26"/>
      <x:c r="H23" s="26"/>
    </x:row>
    <x:row r="24" ht="45" customHeight="1">
      <x:c r="A24" s="28"/>
      <x:c r="B24" s="26"/>
      <x:c r="C24" s="26"/>
      <x:c r="D24" s="26"/>
      <x:c r="E24" s="26"/>
      <x:c r="F24" s="28"/>
      <x:c r="G24" s="26"/>
      <x:c r="H24" s="26"/>
    </x:row>
    <x:row r="25" ht="45" customHeight="1">
      <x:c r="A25" s="28"/>
      <x:c r="B25" s="26"/>
      <x:c r="C25" s="26"/>
      <x:c r="D25" s="26"/>
      <x:c r="E25" s="26"/>
      <x:c r="F25" s="28"/>
      <x:c r="G25" s="26"/>
      <x:c r="H25" s="26"/>
    </x:row>
    <x:row r="26" ht="45" customHeight="1">
      <x:c r="A26" s="28"/>
      <x:c r="B26" s="26"/>
      <x:c r="C26" s="26"/>
      <x:c r="D26" s="26"/>
      <x:c r="E26" s="26"/>
      <x:c r="F26" s="28"/>
      <x:c r="G26" s="26"/>
      <x:c r="H26" s="26"/>
    </x:row>
    <x:row r="27" ht="45" customHeight="1">
      <x:c r="A27" s="28"/>
      <x:c r="B27" s="26"/>
      <x:c r="C27" s="26"/>
      <x:c r="D27" s="26"/>
      <x:c r="E27" s="26"/>
      <x:c r="F27" s="28"/>
      <x:c r="G27" s="26"/>
      <x:c r="H27" s="26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 t="str">
        <x:v>Suggested print selection: A1:H27. Landscape. Fit one page wide, and check print preview.</x:v>
      </x:c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</x:sheetData>
  <x:mergeCells>
    <x:mergeCell ref="A7:C7"/>
    <x:mergeCell ref="A8:C8"/>
    <x:mergeCell ref="A9:C9"/>
    <x:mergeCell ref="A10:C10"/>
    <x:mergeCell ref="A11:C11"/>
    <x:mergeCell ref="A12:C12"/>
  </x:mergeCells>
  <x:dataValidations count="2">
    <x:dataValidation type="date" operator="between" sqref="A18:A27">
      <x:formula1>1</x:formula1>
      <x:formula2>2958465</x:formula2>
    </x:dataValidation>
    <x:dataValidation type="date" operator="between" sqref="F18:F27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c97863a9ae2417c"/>
  </x:tableParts>
</x:worksheet>
</file>

<file path=xl/worksheets/sheet5.xml><?xml version="1.0" encoding="utf-8"?>
<x:worksheet xmlns:x="http://schemas.openxmlformats.org/spreadsheetml/2006/main">
  <x:sheetPr>
    <x:tabColor rgb="FFF4D43F"/>
  </x:sheetPr>
  <x:sheetViews>
    <x:sheetView showGridLines="0" workbookViewId="0"/>
  </x:sheetViews>
  <x:sheetFormatPr defaultRowHeight="15"/>
  <x:cols>
    <x:col min="1" max="1" width="30" hidden="0" customWidth="1"/>
    <x:col min="2" max="2" width="64" hidden="0" customWidth="1"/>
    <x:col min="3" max="3" width="56" hidden="0" customWidth="1"/>
  </x:cols>
  <x:sheetData>
    <x:row r="1" ht="12" customHeight="1">
      <x:c r="A1" s="2"/>
      <x:c r="B1" s="2"/>
      <x:c r="C1" s="2"/>
    </x:row>
    <x:row r="2" ht="30" customHeight="1">
      <x:c r="A2" s="3" t="str">
        <x:v>Worked Examples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32" t="str">
        <x:v>Example data only</x:v>
      </x:c>
      <x:c r="B4" s="32" t="str">
        <x:v>Fictional process records. No real participant or worker data.</x:v>
      </x:c>
      <x:c r="C4" s="32"/>
    </x:row>
    <x:row r="5" ht="25" customHeight="1">
      <x:c r="A5" s="2"/>
      <x:c r="B5" s="2"/>
      <x:c r="C5" s="2"/>
    </x:row>
    <x:row r="6" ht="40" customHeight="1">
      <x:c r="A6" s="22" t="str">
        <x:v>Field</x:v>
      </x:c>
      <x:c r="B6" s="23" t="str">
        <x:v>Example 1: a document release gap</x:v>
      </x:c>
      <x:c r="C6" s="24" t="str">
        <x:v>Example 2: verification is incomplete</x:v>
      </x:c>
    </x:row>
    <x:row r="7" ht="83" customHeight="1">
      <x:c r="A7" s="34" t="str">
        <x:v>Linked IDs</x:v>
      </x:c>
      <x:c r="B7" s="25" t="str">
        <x:v>E-EX01 and A-EX01</x:v>
      </x:c>
      <x:c r="C7" s="25" t="str">
        <x:v>E-EX02 and A-EX02</x:v>
      </x:c>
    </x:row>
    <x:row r="8" ht="83" customHeight="1">
      <x:c r="A8" s="34" t="str">
        <x:v>Topic and applicability</x:v>
      </x:c>
      <x:c r="B8" s="25" t="str">
        <x:v>Document release process. Applicable to this fictional provider’s chosen quality-management scope.</x:v>
      </x:c>
      <x:c r="C8" s="25" t="str">
        <x:v>Meeting action follow-through. Applicability still needs confirming for the actual provider.</x:v>
      </x:c>
    </x:row>
    <x:row r="9" ht="83" customHeight="1">
      <x:c r="A9" s="34" t="str">
        <x:v>Requirement / source</x:v>
      </x:c>
      <x:c r="B9" s="25" t="str">
        <x:v>Quality management: use evidence and outcomes to support improvement. See S-03, Quality management section.</x:v>
      </x:c>
      <x:c r="C9" s="25" t="str">
        <x:v>Confirm the exact relevant indicator and official source before using the live register.</x:v>
      </x:c>
    </x:row>
    <x:row r="10" ht="83" customHeight="1">
      <x:c r="A10" s="34" t="str">
        <x:v>Evidence reference / version</x:v>
      </x:c>
      <x:c r="B10" s="25" t="str">
        <x:v>DOC-RELEASE-CHECK-v2 in controlled Quality folder. Version 2, period September 2026.</x:v>
      </x:c>
      <x:c r="C10" s="25" t="str">
        <x:v>MEETING-REVIEW-EX02. September 2026. No participant or worker details included.</x:v>
      </x:c>
    </x:row>
    <x:row r="11" ht="83" customHeight="1">
      <x:c r="A11" s="34" t="str">
        <x:v>Finding / scope</x:v>
      </x:c>
      <x:c r="B11" s="25" t="str">
        <x:v>One of two checked blank-form locations supplied the old version. Finding reference FIND-EX01. This describes only the locations checked.</x:v>
      </x:c>
      <x:c r="C11" s="25" t="str">
        <x:v>Action marked Verified, but reviewer and retest reference are blank.</x:v>
      </x:c>
    </x:row>
    <x:row r="12" ht="83" customHeight="1">
      <x:c r="A12" s="34" t="str">
        <x:v>Immediate response</x:v>
      </x:c>
      <x:c r="B12" s="25" t="str">
        <x:v>Replace the obsolete unused form at the affected location. Check that the current link opens. Retain existing completed records.</x:v>
      </x:c>
      <x:c r="C12" s="25" t="str">
        <x:v>Change the internal status to reflect the missing review. Assign a reviewer and a genuine retest date.</x:v>
      </x:c>
    </x:row>
    <x:row r="13" ht="83" customHeight="1">
      <x:c r="A13" s="34" t="str">
        <x:v>Cause / support</x:v>
      </x:c>
      <x:c r="B13" s="25" t="str">
        <x:v>Release checklist omitted the second location. Supported by checklist v1 and the location-check record.</x:v>
      </x:c>
      <x:c r="C13" s="25" t="str">
        <x:v>Cause not yet established. Check whether the closure checklist makes reviewer and retest evidence clear.</x:v>
      </x:c>
    </x:row>
    <x:row r="14" ht="83" customHeight="1">
      <x:c r="A14" s="34" t="str">
        <x:v>Corrective action / owner</x:v>
      </x:c>
      <x:c r="B14" s="25" t="str">
        <x:v>Add a distribution-location check to each release. Owner: document-control role. Action due 24 Sep 2026.</x:v>
      </x:c>
      <x:c r="C14" s="25" t="str">
        <x:v>Add a closure check to the local process after confirming the cause. Owner: quality role.</x:v>
      </x:c>
    </x:row>
    <x:row r="15" ht="83" customHeight="1">
      <x:c r="A15" s="34" t="str">
        <x:v>Implementation proof</x:v>
      </x:c>
      <x:c r="B15" s="25" t="str">
        <x:v>CHECKLIST-v2-APPROVAL and RELEASE-EX01. Implemented 24 Sep 2026.</x:v>
      </x:c>
      <x:c r="C15" s="25" t="str">
        <x:v>An updated checklist alone would show implementation. It would not show that the change worked.</x:v>
      </x:c>
    </x:row>
    <x:row r="16" ht="83" customHeight="1">
      <x:c r="A16" s="34" t="str">
        <x:v>Effectiveness test</x:v>
      </x:c>
      <x:c r="B16" s="25" t="str">
        <x:v>At the next genuine release, open the approved form from both listed locations. Record the version retrieved and any exception.</x:v>
      </x:c>
      <x:c r="C16" s="25" t="str">
        <x:v>Use a future genuine meeting action to test whether closure includes a reviewer, date, proof and result.</x:v>
      </x:c>
    </x:row>
    <x:row r="17" ht="83" customHeight="1">
      <x:c r="A17" s="34" t="str">
        <x:v>Reviewer / retest</x:v>
      </x:c>
      <x:c r="B17" s="25" t="str">
        <x:v>Reviewer: service-lead role. Retest due and completed 1 Oct 2026. Review evidence RETEST-EX01.</x:v>
      </x:c>
      <x:c r="C17" s="25" t="str">
        <x:v>Reviewer and retest evidence are missing. The verification flag asks for review even if status says Verified.</x:v>
      </x:c>
    </x:row>
    <x:row r="18" ht="83" customHeight="1">
      <x:c r="A18" s="34" t="str">
        <x:v>Outcome / limits</x:v>
      </x:c>
      <x:c r="B18" s="25" t="str">
        <x:v>Both listed locations supplied the intended version. Result covers this release and these two locations only.</x:v>
      </x:c>
      <x:c r="C18" s="25" t="str">
        <x:v>Not enough evidence yet. Keep review open; do not invent a successful result.</x:v>
      </x:c>
    </x:row>
    <x:row r="19" ht="83" customHeight="1">
      <x:c r="A19" s="34" t="str">
        <x:v>Decision / next step</x:v>
      </x:c>
      <x:c r="B19" s="25" t="str">
        <x:v>Internal Verified decision recorded 2 Oct 2026. Recheck on the next release. Reopen if another obsolete blank version is found.</x:v>
      </x:c>
      <x:c r="C19" s="25" t="str">
        <x:v>Record the eventual result, limitations and reviewer decision. If the test fails, revise or reopen the action.</x:v>
      </x:c>
    </x:row>
    <x:row r="20" ht="83" customHeight="1">
      <x:c r="A20" s="34" t="str">
        <x:v>External process</x:v>
      </x:c>
      <x:c r="B20" s="25" t="str">
        <x:v>No external finding in this fictional example. For a real external finding, retain its reference, deadline and separate outcome.</x:v>
      </x:c>
      <x:c r="C20" s="25" t="str">
        <x:v>Internal status does not show that an external auditor accepted the action.</x:v>
      </x:c>
    </x:row>
    <x:row r="21" ht="83" customHeight="1">
      <x:c r="A21" s="34" t="str">
        <x:v>What the blank flags mean</x:v>
      </x:c>
      <x:c r="B21" s="25" t="str">
        <x:v>A complete row can have no data or date flags. That only means these simple checks found no flagged input.</x:v>
      </x:c>
      <x:c r="C21" s="25" t="str">
        <x:v>Verified without the required review details produces a review flag. It is never treated as a compliance pass.</x:v>
      </x:c>
    </x:row>
    <x:row r="22" ht="25" customHeight="1">
      <x:c r="A22" s="2"/>
      <x:c r="B22" s="2"/>
      <x:c r="C22" s="2"/>
    </x:row>
    <x:row r="23" ht="25" customHeight="1">
      <x:c r="A23" s="2"/>
      <x:c r="B23" s="2"/>
      <x:c r="C23" s="2"/>
    </x:row>
    <x:row r="24" ht="55" customHeight="1">
      <x:c r="A24" s="8" t="str">
        <x:v>Use your own evidence</x:v>
      </x:c>
      <x:c r="B24" s="8" t="str">
        <x:v>Never copy these outcomes into a real record. Choose a test and review scope that fit the issue.</x:v>
      </x:c>
      <x:c r="C24" s="8"/>
    </x:row>
    <x:row r="25" ht="25" customHeight="1">
      <x:c r="A25" s="2"/>
      <x:c r="B25" s="2"/>
      <x:c r="C25" s="2"/>
    </x:row>
    <x:row r="26" ht="25" customHeight="1">
      <x:c r="A26" s="2"/>
      <x:c r="B26" s="2"/>
      <x:c r="C26" s="2"/>
    </x:row>
    <x:row r="27" ht="25" customHeight="1">
      <x:c r="A27" s="2"/>
      <x:c r="B27" s="2"/>
      <x:c r="C27" s="2"/>
    </x:row>
    <x:row r="28" ht="25" customHeight="1">
      <x:c r="A28" s="2"/>
      <x:c r="B28" s="2"/>
      <x:c r="C28" s="2"/>
    </x:row>
    <x:row r="29" ht="25" customHeight="1">
      <x:c r="A29" s="2"/>
      <x:c r="B29" s="2"/>
      <x:c r="C29" s="2"/>
    </x:row>
    <x:row r="30" ht="25" customHeight="1">
      <x:c r="A30" s="2"/>
      <x:c r="B30" s="2"/>
      <x:c r="C30" s="2"/>
    </x:row>
    <x:row r="31" ht="25" customHeight="1">
      <x:c r="A31" s="2"/>
      <x:c r="B31" s="2"/>
      <x:c r="C31" s="2"/>
    </x:row>
    <x:row r="32" ht="25" customHeight="1">
      <x:c r="A32" s="2"/>
      <x:c r="B32" s="2"/>
      <x:c r="C32" s="2"/>
    </x:row>
    <x:row r="33" ht="25" customHeight="1">
      <x:c r="A33" s="2"/>
      <x:c r="B33" s="2"/>
      <x:c r="C33" s="2"/>
    </x:row>
    <x:row r="34" ht="25" customHeight="1">
      <x:c r="A34" s="2"/>
      <x:c r="B34" s="2"/>
      <x:c r="C34" s="2"/>
    </x:row>
  </x:sheetData>
  <x:mergeCells>
    <x:mergeCell ref="B24:C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9AB5A5"/>
  </x:sheetPr>
  <x:sheetViews>
    <x:sheetView showGridLines="0" workbookViewId="0"/>
  </x:sheetViews>
  <x:sheetFormatPr defaultRowHeight="15"/>
  <x:cols>
    <x:col min="1" max="1" width="14" hidden="0" customWidth="1"/>
    <x:col min="2" max="2" width="41" hidden="0" customWidth="1"/>
    <x:col min="3" max="3" width="50" hidden="0" customWidth="1"/>
    <x:col min="4" max="4" width="75" hidden="0" customWidth="1"/>
    <x:col min="5" max="5" width="19" hidden="0" customWidth="1"/>
  </x:cols>
  <x:sheetData>
    <x:row r="1" ht="12" customHeight="1">
      <x:c r="A1" s="2"/>
      <x:c r="B1" s="2"/>
      <x:c r="C1" s="2"/>
      <x:c r="D1" s="2"/>
      <x:c r="E1" s="2"/>
    </x:row>
    <x:row r="2" ht="30" customHeight="1">
      <x:c r="A2" s="3" t="str">
        <x:v>Sources and scope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2" t="str">
        <x:v>Reviewed 3 October 2026. Recheck links and your service scope before relying on guidance.</x:v>
      </x:c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42" customHeight="1">
      <x:c r="A6" s="22" t="str">
        <x:v>Source ID</x:v>
      </x:c>
      <x:c r="B6" s="23" t="str">
        <x:v>Official page / supporting link</x:v>
      </x:c>
      <x:c r="C6" s="23" t="str">
        <x:v>How this workbook uses it</x:v>
      </x:c>
      <x:c r="D6" s="23" t="str">
        <x:v>URL</x:v>
      </x:c>
      <x:c r="E6" s="24" t="str">
        <x:v>Reviewed</x:v>
      </x:c>
    </x:row>
    <x:row r="7" ht="84" customHeight="1">
      <x:c r="A7" s="25" t="str">
        <x:v>S-01</x:v>
      </x:c>
      <x:c r="B7" s="25" t="str">
        <x:v>NDIS Practice Standards</x:v>
      </x:c>
      <x:c r="C7" s="25" t="str">
        <x:v>Starting point for relevant outcomes, indicators and modules. Applicability remains a provider decision.</x:v>
      </x:c>
      <x:c r="D7" s="25" t="str">
        <x:v>https://www.ndiscommission.gov.au/rules-and-standards/ndis-practice-standards</x:v>
      </x:c>
      <x:c r="E7" s="35" t="n">
        <x:v>46298</x:v>
      </x:c>
    </x:row>
    <x:row r="8" ht="84" customHeight="1">
      <x:c r="A8" s="25" t="str">
        <x:v>S-02</x:v>
      </x:c>
      <x:c r="B8" s="25" t="str">
        <x:v>Supplementary module: Supported independent living</x:v>
      </x:c>
      <x:c r="C8" s="25" t="str">
        <x:v>Official SIL standards and linked provider/worker evidence guidance. Use where relevant to the provider’s scope.</x:v>
      </x:c>
      <x:c r="D8" s="25" t="str">
        <x:v>https://www.ndiscommission.gov.au/rules-and-standards/ndis-practice-standards/sil</x:v>
      </x:c>
      <x:c r="E8" s="35" t="n">
        <x:v>46298</x:v>
      </x:c>
    </x:row>
    <x:row r="9" ht="84" customHeight="1">
      <x:c r="A9" s="25" t="str">
        <x:v>S-03</x:v>
      </x:c>
      <x:c r="B9" s="25" t="str">
        <x:v>Core module: Provider governance and operational management</x:v>
      </x:c>
      <x:c r="C9" s="25" t="str">
        <x:v>Quality management and information management context. Supports evidence-informed improvement and appropriate information handling.</x:v>
      </x:c>
      <x:c r="D9" s="25" t="str">
        <x:v>https://www.ndiscommission.gov.au/rules-and-standards/ndis-practice-standards/core-module-provider-governance-and-operational</x:v>
      </x:c>
      <x:c r="E9" s="35" t="n">
        <x:v>46298</x:v>
      </x:c>
    </x:row>
    <x:row r="10" ht="84" customHeight="1">
      <x:c r="A10" s="25" t="str">
        <x:v>S-04</x:v>
      </x:c>
      <x:c r="B10" s="25" t="str">
        <x:v>The quality audit process</x:v>
      </x:c>
      <x:c r="C10" s="25" t="str">
        <x:v>Audit context includes documents and evidence of practice. This workbook is an internal working aid.</x:v>
      </x:c>
      <x:c r="D10" s="25" t="str">
        <x:v>https://www.ndiscommission.gov.au/provider-registration/apply-registration/types-audits</x:v>
      </x:c>
      <x:c r="E10" s="35" t="n">
        <x:v>46298</x:v>
      </x:c>
    </x:row>
    <x:row r="11" ht="84" customHeight="1">
      <x:c r="A11" s="25" t="str">
        <x:v>S-05</x:v>
      </x:c>
      <x:c r="B11" s="25" t="str">
        <x:v>Information for quality auditors</x:v>
      </x:c>
      <x:c r="C11" s="25" t="str">
        <x:v>External audit and follow-up processes remain separate from a provider’s internal action status.</x:v>
      </x:c>
      <x:c r="D11" s="25" t="str">
        <x:v>https://www.ndiscommission.gov.au/provider-registration/apply-registration/information-quality-auditors</x:v>
      </x:c>
      <x:c r="E11" s="35" t="n">
        <x:v>46298</x:v>
      </x:c>
    </x:row>
    <x:row r="12" ht="84" customHeight="1">
      <x:c r="A12" s="25" t="str">
        <x:v>P-01</x:v>
      </x:c>
      <x:c r="B12" s="25" t="str">
        <x:v>ProviderQMS corrective action guide</x:v>
      </x:c>
      <x:c r="C12" s="25" t="str">
        <x:v>Optional companion guide. Suggested working methods, not an official NDIS form.</x:v>
      </x:c>
      <x:c r="D12" s="25" t="str">
        <x:v>https://providerqms.com.au/resources/corrective-action-template</x:v>
      </x:c>
      <x:c r="E12" s="35" t="n">
        <x:v>46298</x:v>
      </x:c>
    </x:row>
    <x:row r="13" ht="84" customHeight="1">
      <x:c r="A13" s="25" t="str">
        <x:v>P-02</x:v>
      </x:c>
      <x:c r="B13" s="25" t="str">
        <x:v>ProviderQMS software</x:v>
      </x:c>
      <x:c r="C13" s="25" t="str">
        <x:v>Optional: learn more about ProviderQMS. No subscription or software is needed to use this workbook.</x:v>
      </x:c>
      <x:c r="D13" s="25" t="str">
        <x:v>https://providerqms.com.au/qms</x:v>
      </x:c>
      <x:c r="E13" s="35" t="n">
        <x:v>46298</x:v>
      </x:c>
    </x:row>
    <x:row r="14" ht="25" customHeight="1">
      <x:c r="A14" s="2"/>
      <x:c r="B14" s="2"/>
      <x:c r="C14" s="2"/>
      <x:c r="D14" s="2"/>
      <x:c r="E14" s="2"/>
    </x:row>
    <x:row r="15" ht="50" customHeight="1">
      <x:c r="A15" s="8" t="str">
        <x:v>Working method</x:v>
      </x:c>
      <x:c r="B15" s="8" t="str">
        <x:v>The column choices, review cadence and examples are original practical suggestions. They are not prescribed requirements or a complete audit checklist.</x:v>
      </x:c>
      <x:c r="C15" s="8"/>
      <x:c r="D15" s="8"/>
      <x:c r="E15" s="8"/>
    </x:row>
    <x:row r="16" ht="25" customHeight="1">
      <x:c r="A16" s="2"/>
      <x:c r="B16" s="2"/>
      <x:c r="C16" s="2"/>
      <x:c r="D16" s="2"/>
      <x:c r="E16" s="2"/>
    </x:row>
    <x:row r="17" ht="25" customHeight="1">
      <x:c r="A17" s="2"/>
      <x:c r="B17" s="2"/>
      <x:c r="C17" s="2"/>
      <x:c r="D17" s="2"/>
      <x:c r="E17" s="2"/>
    </x:row>
    <x:row r="18" ht="25" customHeight="1">
      <x:c r="A18" s="2"/>
      <x:c r="B18" s="2"/>
      <x:c r="C18" s="2"/>
      <x:c r="D18" s="2"/>
      <x:c r="E18" s="2"/>
    </x:row>
  </x:sheetData>
  <x:mergeCells>
    <x:mergeCell ref="B15:D15"/>
  </x:mergeCells>
  <x:pageMargins left="0.7" right="0.7" top="0.75" bottom="0.75" header="0.3" footer="0.3"/>
</x:worksheet>
</file>